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800" windowWidth="17400" windowHeight="6540" tabRatio="670" activeTab="1"/>
  </bookViews>
  <sheets>
    <sheet name="제1추 세입총괄표" sheetId="29" r:id="rId1"/>
    <sheet name="제1추 세출총괄표" sheetId="31" r:id="rId2"/>
    <sheet name="VXXXXXXX" sheetId="8" state="veryHidden" r:id="rId3"/>
  </sheets>
  <definedNames>
    <definedName name="_xlnm.Print_Titles" localSheetId="0">'제1추 세입총괄표'!$3:$4</definedName>
    <definedName name="_xlnm.Print_Titles" localSheetId="1">'제1추 세출총괄표'!$3:$4</definedName>
  </definedNames>
  <calcPr calcId="124519"/>
</workbook>
</file>

<file path=xl/calcChain.xml><?xml version="1.0" encoding="utf-8"?>
<calcChain xmlns="http://schemas.openxmlformats.org/spreadsheetml/2006/main">
  <c r="G5" i="31"/>
  <c r="H105" s="1"/>
  <c r="E5" i="29"/>
  <c r="F134" s="1"/>
  <c r="F133"/>
  <c r="F131"/>
  <c r="F129"/>
  <c r="F125"/>
  <c r="F124"/>
  <c r="F123"/>
  <c r="F119"/>
  <c r="F117"/>
  <c r="F115"/>
  <c r="F112"/>
  <c r="F109"/>
  <c r="F108"/>
  <c r="F104"/>
  <c r="F103"/>
  <c r="F101"/>
  <c r="F99"/>
  <c r="F97"/>
  <c r="F96"/>
  <c r="F93"/>
  <c r="F92"/>
  <c r="F91"/>
  <c r="F89"/>
  <c r="F88"/>
  <c r="F87"/>
  <c r="F85"/>
  <c r="F84"/>
  <c r="F83"/>
  <c r="F81"/>
  <c r="F80"/>
  <c r="F79"/>
  <c r="F77"/>
  <c r="F76"/>
  <c r="F75"/>
  <c r="F73"/>
  <c r="F72"/>
  <c r="F71"/>
  <c r="F69"/>
  <c r="F68"/>
  <c r="F67"/>
  <c r="F65"/>
  <c r="F64"/>
  <c r="F63"/>
  <c r="F61"/>
  <c r="F60"/>
  <c r="F59"/>
  <c r="F57"/>
  <c r="F56"/>
  <c r="F55"/>
  <c r="F53"/>
  <c r="F52"/>
  <c r="F51"/>
  <c r="F49"/>
  <c r="F48"/>
  <c r="F47"/>
  <c r="F45"/>
  <c r="F44"/>
  <c r="F43"/>
  <c r="F41"/>
  <c r="F40"/>
  <c r="F39"/>
  <c r="F37"/>
  <c r="F36"/>
  <c r="F35"/>
  <c r="F33"/>
  <c r="F32"/>
  <c r="F31"/>
  <c r="F29"/>
  <c r="F28"/>
  <c r="F27"/>
  <c r="F25"/>
  <c r="F24"/>
  <c r="F23"/>
  <c r="F21"/>
  <c r="F20"/>
  <c r="F22" l="1"/>
  <c r="F26"/>
  <c r="F30"/>
  <c r="F34"/>
  <c r="F38"/>
  <c r="F42"/>
  <c r="F46"/>
  <c r="F50"/>
  <c r="F54"/>
  <c r="F58"/>
  <c r="F62"/>
  <c r="F66"/>
  <c r="F70"/>
  <c r="F74"/>
  <c r="F78"/>
  <c r="F82"/>
  <c r="F86"/>
  <c r="F90"/>
  <c r="F95"/>
  <c r="F100"/>
  <c r="F107"/>
  <c r="F113"/>
  <c r="F120"/>
  <c r="F128"/>
  <c r="F135"/>
  <c r="F105"/>
  <c r="F111"/>
  <c r="F116"/>
  <c r="F121"/>
  <c r="F127"/>
  <c r="F132"/>
  <c r="H40" i="31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5"/>
  <c r="H89"/>
  <c r="H93"/>
  <c r="H97"/>
  <c r="H101"/>
  <c r="H601"/>
  <c r="H599"/>
  <c r="H597"/>
  <c r="H595"/>
  <c r="H593"/>
  <c r="H591"/>
  <c r="H589"/>
  <c r="H587"/>
  <c r="H585"/>
  <c r="H583"/>
  <c r="H581"/>
  <c r="H579"/>
  <c r="H577"/>
  <c r="H575"/>
  <c r="H573"/>
  <c r="H571"/>
  <c r="H569"/>
  <c r="H567"/>
  <c r="H565"/>
  <c r="H563"/>
  <c r="H561"/>
  <c r="H559"/>
  <c r="H557"/>
  <c r="H555"/>
  <c r="H553"/>
  <c r="H551"/>
  <c r="H549"/>
  <c r="H547"/>
  <c r="H545"/>
  <c r="H543"/>
  <c r="H541"/>
  <c r="H539"/>
  <c r="H537"/>
  <c r="H535"/>
  <c r="H533"/>
  <c r="H531"/>
  <c r="H529"/>
  <c r="H527"/>
  <c r="H525"/>
  <c r="H523"/>
  <c r="H521"/>
  <c r="H519"/>
  <c r="H517"/>
  <c r="H515"/>
  <c r="H513"/>
  <c r="H511"/>
  <c r="H509"/>
  <c r="H507"/>
  <c r="H505"/>
  <c r="H503"/>
  <c r="H501"/>
  <c r="H499"/>
  <c r="H497"/>
  <c r="H495"/>
  <c r="H493"/>
  <c r="H491"/>
  <c r="H489"/>
  <c r="H487"/>
  <c r="H485"/>
  <c r="H483"/>
  <c r="H481"/>
  <c r="H479"/>
  <c r="H477"/>
  <c r="H475"/>
  <c r="H473"/>
  <c r="H471"/>
  <c r="H469"/>
  <c r="H467"/>
  <c r="H465"/>
  <c r="H463"/>
  <c r="H461"/>
  <c r="H459"/>
  <c r="H457"/>
  <c r="H455"/>
  <c r="H453"/>
  <c r="H451"/>
  <c r="H449"/>
  <c r="H447"/>
  <c r="H445"/>
  <c r="H443"/>
  <c r="H441"/>
  <c r="H439"/>
  <c r="H437"/>
  <c r="H435"/>
  <c r="H433"/>
  <c r="H431"/>
  <c r="H429"/>
  <c r="H427"/>
  <c r="H425"/>
  <c r="H423"/>
  <c r="H421"/>
  <c r="H419"/>
  <c r="H417"/>
  <c r="H415"/>
  <c r="H413"/>
  <c r="H411"/>
  <c r="H409"/>
  <c r="H407"/>
  <c r="H405"/>
  <c r="H403"/>
  <c r="H401"/>
  <c r="H399"/>
  <c r="H397"/>
  <c r="H395"/>
  <c r="H393"/>
  <c r="H391"/>
  <c r="H389"/>
  <c r="H387"/>
  <c r="H385"/>
  <c r="H383"/>
  <c r="H381"/>
  <c r="H379"/>
  <c r="H377"/>
  <c r="H375"/>
  <c r="H373"/>
  <c r="H371"/>
  <c r="H369"/>
  <c r="H367"/>
  <c r="H365"/>
  <c r="H363"/>
  <c r="H361"/>
  <c r="H359"/>
  <c r="H357"/>
  <c r="H355"/>
  <c r="H353"/>
  <c r="H351"/>
  <c r="H349"/>
  <c r="H347"/>
  <c r="H345"/>
  <c r="H343"/>
  <c r="H341"/>
  <c r="H339"/>
  <c r="H337"/>
  <c r="H335"/>
  <c r="H333"/>
  <c r="H331"/>
  <c r="H329"/>
  <c r="H327"/>
  <c r="H325"/>
  <c r="H323"/>
  <c r="H321"/>
  <c r="H319"/>
  <c r="H317"/>
  <c r="H315"/>
  <c r="H313"/>
  <c r="H311"/>
  <c r="H309"/>
  <c r="H307"/>
  <c r="H305"/>
  <c r="H303"/>
  <c r="H301"/>
  <c r="H299"/>
  <c r="H297"/>
  <c r="H295"/>
  <c r="H293"/>
  <c r="H291"/>
  <c r="H289"/>
  <c r="H287"/>
  <c r="H285"/>
  <c r="H283"/>
  <c r="H281"/>
  <c r="H279"/>
  <c r="H277"/>
  <c r="H275"/>
  <c r="H273"/>
  <c r="H271"/>
  <c r="H269"/>
  <c r="H267"/>
  <c r="H265"/>
  <c r="H263"/>
  <c r="H261"/>
  <c r="H259"/>
  <c r="H257"/>
  <c r="H255"/>
  <c r="H253"/>
  <c r="H251"/>
  <c r="H249"/>
  <c r="H247"/>
  <c r="H245"/>
  <c r="H243"/>
  <c r="H241"/>
  <c r="H239"/>
  <c r="H237"/>
  <c r="H235"/>
  <c r="H233"/>
  <c r="H231"/>
  <c r="H229"/>
  <c r="H227"/>
  <c r="H225"/>
  <c r="H223"/>
  <c r="H221"/>
  <c r="H219"/>
  <c r="H217"/>
  <c r="H215"/>
  <c r="H213"/>
  <c r="H211"/>
  <c r="H209"/>
  <c r="H207"/>
  <c r="H205"/>
  <c r="H203"/>
  <c r="H201"/>
  <c r="H199"/>
  <c r="H197"/>
  <c r="H195"/>
  <c r="H193"/>
  <c r="H191"/>
  <c r="H189"/>
  <c r="H187"/>
  <c r="H185"/>
  <c r="H183"/>
  <c r="H181"/>
  <c r="H179"/>
  <c r="H177"/>
  <c r="H175"/>
  <c r="H173"/>
  <c r="H171"/>
  <c r="H169"/>
  <c r="H167"/>
  <c r="H165"/>
  <c r="H163"/>
  <c r="H161"/>
  <c r="H159"/>
  <c r="H157"/>
  <c r="H155"/>
  <c r="H153"/>
  <c r="H151"/>
  <c r="H149"/>
  <c r="H147"/>
  <c r="H145"/>
  <c r="H143"/>
  <c r="H141"/>
  <c r="H139"/>
  <c r="H137"/>
  <c r="H135"/>
  <c r="H133"/>
  <c r="H131"/>
  <c r="H129"/>
  <c r="H127"/>
  <c r="H125"/>
  <c r="H123"/>
  <c r="H121"/>
  <c r="H119"/>
  <c r="H117"/>
  <c r="H115"/>
  <c r="H113"/>
  <c r="H111"/>
  <c r="H109"/>
  <c r="H107"/>
  <c r="H600"/>
  <c r="H598"/>
  <c r="H596"/>
  <c r="H594"/>
  <c r="H592"/>
  <c r="H590"/>
  <c r="H588"/>
  <c r="H586"/>
  <c r="H584"/>
  <c r="H582"/>
  <c r="H580"/>
  <c r="H578"/>
  <c r="H576"/>
  <c r="H574"/>
  <c r="H572"/>
  <c r="H570"/>
  <c r="H568"/>
  <c r="H566"/>
  <c r="H564"/>
  <c r="H562"/>
  <c r="H560"/>
  <c r="H558"/>
  <c r="H556"/>
  <c r="H554"/>
  <c r="H552"/>
  <c r="H550"/>
  <c r="H548"/>
  <c r="H546"/>
  <c r="H544"/>
  <c r="H542"/>
  <c r="H540"/>
  <c r="H538"/>
  <c r="H536"/>
  <c r="H534"/>
  <c r="H532"/>
  <c r="H530"/>
  <c r="H528"/>
  <c r="H526"/>
  <c r="H524"/>
  <c r="H522"/>
  <c r="H520"/>
  <c r="H518"/>
  <c r="H516"/>
  <c r="H514"/>
  <c r="H512"/>
  <c r="H510"/>
  <c r="H508"/>
  <c r="H506"/>
  <c r="H504"/>
  <c r="H502"/>
  <c r="H500"/>
  <c r="H498"/>
  <c r="H496"/>
  <c r="H494"/>
  <c r="H492"/>
  <c r="H490"/>
  <c r="H488"/>
  <c r="H486"/>
  <c r="H484"/>
  <c r="H482"/>
  <c r="H480"/>
  <c r="H478"/>
  <c r="H476"/>
  <c r="H474"/>
  <c r="H472"/>
  <c r="H470"/>
  <c r="H468"/>
  <c r="H466"/>
  <c r="H464"/>
  <c r="H462"/>
  <c r="H460"/>
  <c r="H458"/>
  <c r="H456"/>
  <c r="H454"/>
  <c r="H452"/>
  <c r="H450"/>
  <c r="H448"/>
  <c r="H446"/>
  <c r="H444"/>
  <c r="H442"/>
  <c r="H440"/>
  <c r="H438"/>
  <c r="H436"/>
  <c r="H434"/>
  <c r="H432"/>
  <c r="H430"/>
  <c r="H428"/>
  <c r="H426"/>
  <c r="H424"/>
  <c r="H422"/>
  <c r="H420"/>
  <c r="H418"/>
  <c r="H416"/>
  <c r="H414"/>
  <c r="H412"/>
  <c r="H410"/>
  <c r="H408"/>
  <c r="H406"/>
  <c r="H404"/>
  <c r="H402"/>
  <c r="H400"/>
  <c r="H398"/>
  <c r="H396"/>
  <c r="H394"/>
  <c r="H392"/>
  <c r="H390"/>
  <c r="H388"/>
  <c r="H386"/>
  <c r="H384"/>
  <c r="H382"/>
  <c r="H380"/>
  <c r="H378"/>
  <c r="H376"/>
  <c r="H374"/>
  <c r="H372"/>
  <c r="H370"/>
  <c r="H368"/>
  <c r="H366"/>
  <c r="H364"/>
  <c r="H362"/>
  <c r="H360"/>
  <c r="H358"/>
  <c r="H356"/>
  <c r="H354"/>
  <c r="H352"/>
  <c r="H350"/>
  <c r="H348"/>
  <c r="H346"/>
  <c r="H344"/>
  <c r="H342"/>
  <c r="H340"/>
  <c r="H338"/>
  <c r="H336"/>
  <c r="H334"/>
  <c r="H332"/>
  <c r="H330"/>
  <c r="H328"/>
  <c r="H326"/>
  <c r="H324"/>
  <c r="H322"/>
  <c r="H320"/>
  <c r="H318"/>
  <c r="H316"/>
  <c r="H314"/>
  <c r="H312"/>
  <c r="H310"/>
  <c r="H308"/>
  <c r="H306"/>
  <c r="H304"/>
  <c r="H302"/>
  <c r="H300"/>
  <c r="H298"/>
  <c r="H296"/>
  <c r="H294"/>
  <c r="H292"/>
  <c r="H290"/>
  <c r="H288"/>
  <c r="H286"/>
  <c r="H284"/>
  <c r="H282"/>
  <c r="H280"/>
  <c r="H278"/>
  <c r="H276"/>
  <c r="H274"/>
  <c r="H272"/>
  <c r="H270"/>
  <c r="H268"/>
  <c r="H266"/>
  <c r="H264"/>
  <c r="H262"/>
  <c r="H260"/>
  <c r="H258"/>
  <c r="H256"/>
  <c r="H254"/>
  <c r="H252"/>
  <c r="H250"/>
  <c r="H248"/>
  <c r="H246"/>
  <c r="H244"/>
  <c r="H242"/>
  <c r="H240"/>
  <c r="H238"/>
  <c r="H236"/>
  <c r="H234"/>
  <c r="H232"/>
  <c r="H230"/>
  <c r="H228"/>
  <c r="H226"/>
  <c r="H224"/>
  <c r="H222"/>
  <c r="H220"/>
  <c r="H218"/>
  <c r="H216"/>
  <c r="H214"/>
  <c r="H212"/>
  <c r="H210"/>
  <c r="H208"/>
  <c r="H206"/>
  <c r="H204"/>
  <c r="H202"/>
  <c r="H200"/>
  <c r="H198"/>
  <c r="H196"/>
  <c r="H194"/>
  <c r="H192"/>
  <c r="H190"/>
  <c r="H188"/>
  <c r="H186"/>
  <c r="H184"/>
  <c r="H182"/>
  <c r="H180"/>
  <c r="H178"/>
  <c r="H176"/>
  <c r="H174"/>
  <c r="H172"/>
  <c r="H170"/>
  <c r="H168"/>
  <c r="H166"/>
  <c r="H164"/>
  <c r="H162"/>
  <c r="H160"/>
  <c r="H158"/>
  <c r="H156"/>
  <c r="H154"/>
  <c r="H152"/>
  <c r="H150"/>
  <c r="H148"/>
  <c r="H146"/>
  <c r="H144"/>
  <c r="H142"/>
  <c r="H140"/>
  <c r="H138"/>
  <c r="H136"/>
  <c r="H134"/>
  <c r="H132"/>
  <c r="H130"/>
  <c r="H128"/>
  <c r="H126"/>
  <c r="H124"/>
  <c r="H122"/>
  <c r="H120"/>
  <c r="H118"/>
  <c r="H116"/>
  <c r="H114"/>
  <c r="H112"/>
  <c r="H110"/>
  <c r="H108"/>
  <c r="H106"/>
  <c r="H104"/>
  <c r="H102"/>
  <c r="H100"/>
  <c r="H98"/>
  <c r="H96"/>
  <c r="H94"/>
  <c r="H92"/>
  <c r="H90"/>
  <c r="H88"/>
  <c r="H86"/>
  <c r="H84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7"/>
  <c r="H91"/>
  <c r="H95"/>
  <c r="H99"/>
  <c r="H103"/>
  <c r="F94" i="29"/>
  <c r="F98"/>
  <c r="F102"/>
  <c r="F106"/>
  <c r="F110"/>
  <c r="F114"/>
  <c r="F118"/>
  <c r="F122"/>
  <c r="F126"/>
  <c r="F130"/>
  <c r="G5" l="1"/>
  <c r="I5" i="31"/>
  <c r="L600" l="1"/>
  <c r="L598"/>
  <c r="L596"/>
  <c r="L594"/>
  <c r="L592"/>
  <c r="L590"/>
  <c r="L588"/>
  <c r="L586"/>
  <c r="L584"/>
  <c r="L582"/>
  <c r="L580"/>
  <c r="L578"/>
  <c r="L576"/>
  <c r="L574"/>
  <c r="L572"/>
  <c r="L570"/>
  <c r="L568"/>
  <c r="L566"/>
  <c r="L564"/>
  <c r="L562"/>
  <c r="L560"/>
  <c r="L558"/>
  <c r="L556"/>
  <c r="L554"/>
  <c r="L552"/>
  <c r="L550"/>
  <c r="L548"/>
  <c r="L546"/>
  <c r="L544"/>
  <c r="L542"/>
  <c r="L540"/>
  <c r="L538"/>
  <c r="L536"/>
  <c r="L534"/>
  <c r="L532"/>
  <c r="L530"/>
  <c r="L528"/>
  <c r="L526"/>
  <c r="L524"/>
  <c r="L522"/>
  <c r="L520"/>
  <c r="L518"/>
  <c r="L516"/>
  <c r="L514"/>
  <c r="L512"/>
  <c r="L510"/>
  <c r="L508"/>
  <c r="L506"/>
  <c r="L504"/>
  <c r="L502"/>
  <c r="L500"/>
  <c r="L498"/>
  <c r="L496"/>
  <c r="L494"/>
  <c r="L492"/>
  <c r="L490"/>
  <c r="L488"/>
  <c r="L486"/>
  <c r="L484"/>
  <c r="L482"/>
  <c r="L480"/>
  <c r="L478"/>
  <c r="L476"/>
  <c r="L474"/>
  <c r="L472"/>
  <c r="L470"/>
  <c r="L468"/>
  <c r="L466"/>
  <c r="L464"/>
  <c r="L462"/>
  <c r="L460"/>
  <c r="L458"/>
  <c r="L456"/>
  <c r="L454"/>
  <c r="L452"/>
  <c r="L450"/>
  <c r="L448"/>
  <c r="L446"/>
  <c r="L444"/>
  <c r="L442"/>
  <c r="L440"/>
  <c r="L601"/>
  <c r="L599"/>
  <c r="L597"/>
  <c r="L595"/>
  <c r="L593"/>
  <c r="L591"/>
  <c r="L589"/>
  <c r="L587"/>
  <c r="L585"/>
  <c r="L583"/>
  <c r="L581"/>
  <c r="L579"/>
  <c r="L577"/>
  <c r="L575"/>
  <c r="L573"/>
  <c r="L571"/>
  <c r="L569"/>
  <c r="L567"/>
  <c r="L565"/>
  <c r="L563"/>
  <c r="L561"/>
  <c r="L559"/>
  <c r="L557"/>
  <c r="L555"/>
  <c r="L553"/>
  <c r="L551"/>
  <c r="L549"/>
  <c r="L547"/>
  <c r="L545"/>
  <c r="L543"/>
  <c r="L541"/>
  <c r="L539"/>
  <c r="L537"/>
  <c r="L535"/>
  <c r="L533"/>
  <c r="L531"/>
  <c r="L529"/>
  <c r="L527"/>
  <c r="L525"/>
  <c r="L523"/>
  <c r="L521"/>
  <c r="L519"/>
  <c r="L517"/>
  <c r="L515"/>
  <c r="L513"/>
  <c r="L511"/>
  <c r="L509"/>
  <c r="L507"/>
  <c r="L505"/>
  <c r="L503"/>
  <c r="L501"/>
  <c r="L499"/>
  <c r="L497"/>
  <c r="L495"/>
  <c r="L493"/>
  <c r="L491"/>
  <c r="L489"/>
  <c r="L487"/>
  <c r="L485"/>
  <c r="L483"/>
  <c r="L481"/>
  <c r="L479"/>
  <c r="L477"/>
  <c r="L475"/>
  <c r="L473"/>
  <c r="L471"/>
  <c r="L469"/>
  <c r="L467"/>
  <c r="L465"/>
  <c r="L463"/>
  <c r="L461"/>
  <c r="L459"/>
  <c r="L457"/>
  <c r="L455"/>
  <c r="L453"/>
  <c r="L451"/>
  <c r="L449"/>
  <c r="L447"/>
  <c r="L445"/>
  <c r="L443"/>
  <c r="L441"/>
  <c r="L439"/>
  <c r="L437"/>
  <c r="L436"/>
  <c r="L434"/>
  <c r="L432"/>
  <c r="L430"/>
  <c r="L428"/>
  <c r="L426"/>
  <c r="L424"/>
  <c r="L422"/>
  <c r="L420"/>
  <c r="L418"/>
  <c r="L416"/>
  <c r="L414"/>
  <c r="L412"/>
  <c r="L410"/>
  <c r="L408"/>
  <c r="L406"/>
  <c r="L404"/>
  <c r="L402"/>
  <c r="L400"/>
  <c r="L398"/>
  <c r="L396"/>
  <c r="L394"/>
  <c r="L392"/>
  <c r="L390"/>
  <c r="L388"/>
  <c r="L386"/>
  <c r="L384"/>
  <c r="L382"/>
  <c r="L380"/>
  <c r="L378"/>
  <c r="L376"/>
  <c r="L374"/>
  <c r="L372"/>
  <c r="L370"/>
  <c r="L368"/>
  <c r="L366"/>
  <c r="L364"/>
  <c r="L362"/>
  <c r="L360"/>
  <c r="L358"/>
  <c r="L356"/>
  <c r="L354"/>
  <c r="L352"/>
  <c r="L350"/>
  <c r="L348"/>
  <c r="L346"/>
  <c r="L344"/>
  <c r="L342"/>
  <c r="L340"/>
  <c r="L338"/>
  <c r="L336"/>
  <c r="L334"/>
  <c r="L332"/>
  <c r="L330"/>
  <c r="L328"/>
  <c r="L326"/>
  <c r="L324"/>
  <c r="L322"/>
  <c r="L320"/>
  <c r="L318"/>
  <c r="L316"/>
  <c r="L314"/>
  <c r="L312"/>
  <c r="L310"/>
  <c r="L308"/>
  <c r="L306"/>
  <c r="L304"/>
  <c r="L302"/>
  <c r="L300"/>
  <c r="L298"/>
  <c r="L296"/>
  <c r="L294"/>
  <c r="L292"/>
  <c r="L290"/>
  <c r="L288"/>
  <c r="L286"/>
  <c r="L284"/>
  <c r="L282"/>
  <c r="L280"/>
  <c r="L278"/>
  <c r="L276"/>
  <c r="L274"/>
  <c r="L272"/>
  <c r="L270"/>
  <c r="L268"/>
  <c r="L438"/>
  <c r="L435"/>
  <c r="L433"/>
  <c r="L431"/>
  <c r="L429"/>
  <c r="L427"/>
  <c r="L425"/>
  <c r="L423"/>
  <c r="L421"/>
  <c r="L419"/>
  <c r="L417"/>
  <c r="L415"/>
  <c r="L413"/>
  <c r="L411"/>
  <c r="L409"/>
  <c r="L407"/>
  <c r="L405"/>
  <c r="L403"/>
  <c r="L401"/>
  <c r="L399"/>
  <c r="L397"/>
  <c r="L395"/>
  <c r="L393"/>
  <c r="L391"/>
  <c r="L389"/>
  <c r="L387"/>
  <c r="L385"/>
  <c r="L383"/>
  <c r="L381"/>
  <c r="L379"/>
  <c r="L377"/>
  <c r="L375"/>
  <c r="L373"/>
  <c r="L371"/>
  <c r="L369"/>
  <c r="L367"/>
  <c r="L365"/>
  <c r="L363"/>
  <c r="L361"/>
  <c r="L359"/>
  <c r="L357"/>
  <c r="L355"/>
  <c r="L353"/>
  <c r="L351"/>
  <c r="L349"/>
  <c r="L347"/>
  <c r="L345"/>
  <c r="L343"/>
  <c r="L341"/>
  <c r="L339"/>
  <c r="L337"/>
  <c r="L335"/>
  <c r="L333"/>
  <c r="L331"/>
  <c r="L329"/>
  <c r="L327"/>
  <c r="L325"/>
  <c r="L323"/>
  <c r="L321"/>
  <c r="L319"/>
  <c r="L317"/>
  <c r="L315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7"/>
  <c r="L275"/>
  <c r="L273"/>
  <c r="L271"/>
  <c r="L269"/>
  <c r="L266"/>
  <c r="L264"/>
  <c r="L262"/>
  <c r="L260"/>
  <c r="L258"/>
  <c r="L256"/>
  <c r="L254"/>
  <c r="L252"/>
  <c r="L250"/>
  <c r="L248"/>
  <c r="L246"/>
  <c r="L244"/>
  <c r="L242"/>
  <c r="L240"/>
  <c r="L238"/>
  <c r="L236"/>
  <c r="L234"/>
  <c r="L232"/>
  <c r="L230"/>
  <c r="L228"/>
  <c r="L226"/>
  <c r="L224"/>
  <c r="L222"/>
  <c r="L220"/>
  <c r="L218"/>
  <c r="L216"/>
  <c r="L214"/>
  <c r="L212"/>
  <c r="L210"/>
  <c r="L208"/>
  <c r="L206"/>
  <c r="L204"/>
  <c r="L202"/>
  <c r="L200"/>
  <c r="L198"/>
  <c r="L196"/>
  <c r="L194"/>
  <c r="L192"/>
  <c r="L190"/>
  <c r="L188"/>
  <c r="L186"/>
  <c r="L184"/>
  <c r="L182"/>
  <c r="L180"/>
  <c r="L178"/>
  <c r="L176"/>
  <c r="L174"/>
  <c r="L172"/>
  <c r="L170"/>
  <c r="L168"/>
  <c r="L166"/>
  <c r="L164"/>
  <c r="L162"/>
  <c r="L160"/>
  <c r="L158"/>
  <c r="L156"/>
  <c r="L154"/>
  <c r="L152"/>
  <c r="L150"/>
  <c r="L148"/>
  <c r="L146"/>
  <c r="L144"/>
  <c r="L142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42"/>
  <c r="L40"/>
  <c r="J601"/>
  <c r="J599"/>
  <c r="J597"/>
  <c r="J595"/>
  <c r="J593"/>
  <c r="J591"/>
  <c r="J589"/>
  <c r="J587"/>
  <c r="J585"/>
  <c r="J583"/>
  <c r="J581"/>
  <c r="J579"/>
  <c r="J577"/>
  <c r="J575"/>
  <c r="J573"/>
  <c r="J571"/>
  <c r="J569"/>
  <c r="J567"/>
  <c r="J565"/>
  <c r="J563"/>
  <c r="J561"/>
  <c r="J559"/>
  <c r="J557"/>
  <c r="J555"/>
  <c r="J553"/>
  <c r="J551"/>
  <c r="J549"/>
  <c r="J547"/>
  <c r="J545"/>
  <c r="J543"/>
  <c r="J541"/>
  <c r="J539"/>
  <c r="J537"/>
  <c r="J535"/>
  <c r="J533"/>
  <c r="J531"/>
  <c r="J529"/>
  <c r="J527"/>
  <c r="J525"/>
  <c r="J523"/>
  <c r="J521"/>
  <c r="J519"/>
  <c r="J517"/>
  <c r="J515"/>
  <c r="J513"/>
  <c r="J511"/>
  <c r="J509"/>
  <c r="L267"/>
  <c r="L265"/>
  <c r="L263"/>
  <c r="L261"/>
  <c r="L259"/>
  <c r="L257"/>
  <c r="L255"/>
  <c r="L253"/>
  <c r="L251"/>
  <c r="L249"/>
  <c r="L247"/>
  <c r="L245"/>
  <c r="L243"/>
  <c r="L241"/>
  <c r="L239"/>
  <c r="L237"/>
  <c r="L235"/>
  <c r="L233"/>
  <c r="L231"/>
  <c r="L229"/>
  <c r="L227"/>
  <c r="L225"/>
  <c r="L223"/>
  <c r="L221"/>
  <c r="L219"/>
  <c r="L217"/>
  <c r="L215"/>
  <c r="L213"/>
  <c r="L211"/>
  <c r="L209"/>
  <c r="L207"/>
  <c r="L205"/>
  <c r="L203"/>
  <c r="L201"/>
  <c r="L199"/>
  <c r="L197"/>
  <c r="L195"/>
  <c r="L193"/>
  <c r="L191"/>
  <c r="L189"/>
  <c r="L187"/>
  <c r="L185"/>
  <c r="L183"/>
  <c r="L181"/>
  <c r="L179"/>
  <c r="L177"/>
  <c r="L175"/>
  <c r="L173"/>
  <c r="L171"/>
  <c r="L169"/>
  <c r="L167"/>
  <c r="L165"/>
  <c r="L163"/>
  <c r="L161"/>
  <c r="L159"/>
  <c r="L157"/>
  <c r="L155"/>
  <c r="L153"/>
  <c r="L151"/>
  <c r="L149"/>
  <c r="L147"/>
  <c r="L145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39"/>
  <c r="J600"/>
  <c r="J598"/>
  <c r="J596"/>
  <c r="J594"/>
  <c r="J592"/>
  <c r="J590"/>
  <c r="J588"/>
  <c r="J586"/>
  <c r="J584"/>
  <c r="J582"/>
  <c r="J580"/>
  <c r="J578"/>
  <c r="J576"/>
  <c r="J574"/>
  <c r="J572"/>
  <c r="J570"/>
  <c r="J568"/>
  <c r="J566"/>
  <c r="J564"/>
  <c r="J562"/>
  <c r="J560"/>
  <c r="J558"/>
  <c r="J556"/>
  <c r="J554"/>
  <c r="J552"/>
  <c r="J550"/>
  <c r="J548"/>
  <c r="J546"/>
  <c r="J544"/>
  <c r="J542"/>
  <c r="J540"/>
  <c r="J538"/>
  <c r="J536"/>
  <c r="J534"/>
  <c r="J532"/>
  <c r="J530"/>
  <c r="J528"/>
  <c r="J526"/>
  <c r="J524"/>
  <c r="J522"/>
  <c r="J520"/>
  <c r="J518"/>
  <c r="J516"/>
  <c r="J514"/>
  <c r="J512"/>
  <c r="J510"/>
  <c r="J507"/>
  <c r="J505"/>
  <c r="J503"/>
  <c r="J501"/>
  <c r="J499"/>
  <c r="J497"/>
  <c r="J495"/>
  <c r="J493"/>
  <c r="J491"/>
  <c r="J489"/>
  <c r="J487"/>
  <c r="J485"/>
  <c r="J483"/>
  <c r="J481"/>
  <c r="J479"/>
  <c r="J477"/>
  <c r="J475"/>
  <c r="J473"/>
  <c r="J471"/>
  <c r="J469"/>
  <c r="J467"/>
  <c r="J465"/>
  <c r="J463"/>
  <c r="J461"/>
  <c r="J459"/>
  <c r="J457"/>
  <c r="J455"/>
  <c r="J453"/>
  <c r="J451"/>
  <c r="J449"/>
  <c r="J447"/>
  <c r="J445"/>
  <c r="J443"/>
  <c r="J441"/>
  <c r="J439"/>
  <c r="J437"/>
  <c r="J435"/>
  <c r="J433"/>
  <c r="J431"/>
  <c r="J429"/>
  <c r="J427"/>
  <c r="J425"/>
  <c r="J423"/>
  <c r="J421"/>
  <c r="J419"/>
  <c r="J417"/>
  <c r="J415"/>
  <c r="J413"/>
  <c r="J411"/>
  <c r="J409"/>
  <c r="J407"/>
  <c r="J405"/>
  <c r="J403"/>
  <c r="J401"/>
  <c r="J399"/>
  <c r="J397"/>
  <c r="J395"/>
  <c r="J393"/>
  <c r="J391"/>
  <c r="J389"/>
  <c r="J387"/>
  <c r="J385"/>
  <c r="J383"/>
  <c r="J381"/>
  <c r="J379"/>
  <c r="J377"/>
  <c r="J375"/>
  <c r="J373"/>
  <c r="J371"/>
  <c r="J369"/>
  <c r="J367"/>
  <c r="J365"/>
  <c r="J363"/>
  <c r="J361"/>
  <c r="J359"/>
  <c r="J357"/>
  <c r="J355"/>
  <c r="J353"/>
  <c r="J351"/>
  <c r="J349"/>
  <c r="J347"/>
  <c r="J345"/>
  <c r="J343"/>
  <c r="J341"/>
  <c r="J339"/>
  <c r="J337"/>
  <c r="J335"/>
  <c r="J333"/>
  <c r="J331"/>
  <c r="J329"/>
  <c r="J327"/>
  <c r="J325"/>
  <c r="J323"/>
  <c r="J321"/>
  <c r="J319"/>
  <c r="J317"/>
  <c r="J315"/>
  <c r="J313"/>
  <c r="J311"/>
  <c r="J309"/>
  <c r="J307"/>
  <c r="J305"/>
  <c r="J303"/>
  <c r="J301"/>
  <c r="J299"/>
  <c r="J297"/>
  <c r="J295"/>
  <c r="J293"/>
  <c r="J291"/>
  <c r="J289"/>
  <c r="J287"/>
  <c r="J285"/>
  <c r="J283"/>
  <c r="J281"/>
  <c r="J279"/>
  <c r="J277"/>
  <c r="J275"/>
  <c r="J273"/>
  <c r="J271"/>
  <c r="J269"/>
  <c r="J267"/>
  <c r="J265"/>
  <c r="J263"/>
  <c r="J261"/>
  <c r="J259"/>
  <c r="J257"/>
  <c r="J255"/>
  <c r="J253"/>
  <c r="J251"/>
  <c r="J249"/>
  <c r="J247"/>
  <c r="J245"/>
  <c r="J243"/>
  <c r="J241"/>
  <c r="J239"/>
  <c r="J237"/>
  <c r="J235"/>
  <c r="J233"/>
  <c r="J231"/>
  <c r="J229"/>
  <c r="J227"/>
  <c r="J225"/>
  <c r="J223"/>
  <c r="J221"/>
  <c r="J219"/>
  <c r="J217"/>
  <c r="J215"/>
  <c r="J213"/>
  <c r="J211"/>
  <c r="J209"/>
  <c r="J207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508"/>
  <c r="J506"/>
  <c r="J504"/>
  <c r="J502"/>
  <c r="J500"/>
  <c r="J498"/>
  <c r="J496"/>
  <c r="J494"/>
  <c r="J492"/>
  <c r="J490"/>
  <c r="J488"/>
  <c r="J486"/>
  <c r="J484"/>
  <c r="J482"/>
  <c r="J480"/>
  <c r="J478"/>
  <c r="J476"/>
  <c r="J474"/>
  <c r="J472"/>
  <c r="J470"/>
  <c r="J468"/>
  <c r="J466"/>
  <c r="J464"/>
  <c r="J462"/>
  <c r="J460"/>
  <c r="J458"/>
  <c r="J456"/>
  <c r="J454"/>
  <c r="J452"/>
  <c r="J450"/>
  <c r="J448"/>
  <c r="J446"/>
  <c r="J444"/>
  <c r="J442"/>
  <c r="J440"/>
  <c r="J438"/>
  <c r="J436"/>
  <c r="J434"/>
  <c r="J432"/>
  <c r="J430"/>
  <c r="J428"/>
  <c r="J426"/>
  <c r="J424"/>
  <c r="J422"/>
  <c r="J420"/>
  <c r="J418"/>
  <c r="J416"/>
  <c r="J414"/>
  <c r="J412"/>
  <c r="J410"/>
  <c r="J408"/>
  <c r="J406"/>
  <c r="J404"/>
  <c r="J402"/>
  <c r="J400"/>
  <c r="J398"/>
  <c r="J396"/>
  <c r="J394"/>
  <c r="J392"/>
  <c r="J390"/>
  <c r="J388"/>
  <c r="J386"/>
  <c r="J384"/>
  <c r="J382"/>
  <c r="J380"/>
  <c r="J378"/>
  <c r="J376"/>
  <c r="J374"/>
  <c r="J372"/>
  <c r="J370"/>
  <c r="J368"/>
  <c r="J366"/>
  <c r="J364"/>
  <c r="J362"/>
  <c r="J360"/>
  <c r="J358"/>
  <c r="J356"/>
  <c r="J354"/>
  <c r="J352"/>
  <c r="J350"/>
  <c r="J348"/>
  <c r="J346"/>
  <c r="J344"/>
  <c r="J342"/>
  <c r="J340"/>
  <c r="J338"/>
  <c r="J336"/>
  <c r="J334"/>
  <c r="J332"/>
  <c r="J330"/>
  <c r="J328"/>
  <c r="J326"/>
  <c r="J324"/>
  <c r="J322"/>
  <c r="J320"/>
  <c r="J318"/>
  <c r="J316"/>
  <c r="J314"/>
  <c r="J312"/>
  <c r="J310"/>
  <c r="J308"/>
  <c r="J306"/>
  <c r="J304"/>
  <c r="J302"/>
  <c r="J300"/>
  <c r="J298"/>
  <c r="J296"/>
  <c r="J294"/>
  <c r="J292"/>
  <c r="J290"/>
  <c r="J288"/>
  <c r="J286"/>
  <c r="J284"/>
  <c r="J282"/>
  <c r="J280"/>
  <c r="J278"/>
  <c r="J276"/>
  <c r="J274"/>
  <c r="J272"/>
  <c r="J270"/>
  <c r="J268"/>
  <c r="J266"/>
  <c r="J264"/>
  <c r="J262"/>
  <c r="J260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4"/>
  <c r="J222"/>
  <c r="J220"/>
  <c r="J218"/>
  <c r="J216"/>
  <c r="J214"/>
  <c r="J212"/>
  <c r="J210"/>
  <c r="J208"/>
  <c r="J206"/>
  <c r="J204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167"/>
  <c r="J165"/>
  <c r="J163"/>
  <c r="J161"/>
  <c r="J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115"/>
  <c r="J113"/>
  <c r="J111"/>
  <c r="J109"/>
  <c r="J107"/>
  <c r="J105"/>
  <c r="J103"/>
  <c r="J101"/>
  <c r="J99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61"/>
  <c r="J59"/>
  <c r="J57"/>
  <c r="J55"/>
  <c r="J53"/>
  <c r="J51"/>
  <c r="J49"/>
  <c r="J47"/>
  <c r="J45"/>
  <c r="J43"/>
  <c r="J41"/>
  <c r="J39"/>
  <c r="J134" i="29"/>
  <c r="J132"/>
  <c r="J130"/>
  <c r="J128"/>
  <c r="J126"/>
  <c r="J124"/>
  <c r="J122"/>
  <c r="J120"/>
  <c r="J118"/>
  <c r="J116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H135"/>
  <c r="H133"/>
  <c r="H131"/>
  <c r="H129"/>
  <c r="H127"/>
  <c r="H125"/>
  <c r="H123"/>
  <c r="H121"/>
  <c r="H119"/>
  <c r="H117"/>
  <c r="H115"/>
  <c r="H113"/>
  <c r="H111"/>
  <c r="H109"/>
  <c r="H107"/>
  <c r="H105"/>
  <c r="H103"/>
  <c r="H101"/>
  <c r="H99"/>
  <c r="H97"/>
  <c r="H95"/>
  <c r="H93"/>
  <c r="H91"/>
  <c r="H89"/>
  <c r="H87"/>
  <c r="H85"/>
  <c r="H83"/>
  <c r="H81"/>
  <c r="H79"/>
  <c r="H77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  <c r="H21"/>
  <c r="J135"/>
  <c r="J133"/>
  <c r="J131"/>
  <c r="J129"/>
  <c r="J127"/>
  <c r="J125"/>
  <c r="J123"/>
  <c r="J121"/>
  <c r="J119"/>
  <c r="J117"/>
  <c r="J115"/>
  <c r="J113"/>
  <c r="J111"/>
  <c r="J109"/>
  <c r="J107"/>
  <c r="J105"/>
  <c r="J103"/>
  <c r="J101"/>
  <c r="J99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61"/>
  <c r="J59"/>
  <c r="J57"/>
  <c r="J55"/>
  <c r="J53"/>
  <c r="J51"/>
  <c r="J49"/>
  <c r="J47"/>
  <c r="J45"/>
  <c r="J43"/>
  <c r="J41"/>
  <c r="J39"/>
  <c r="J37"/>
  <c r="J35"/>
  <c r="J33"/>
  <c r="J31"/>
  <c r="J29"/>
  <c r="J27"/>
  <c r="J25"/>
  <c r="J23"/>
  <c r="J21"/>
  <c r="H134"/>
  <c r="H132"/>
  <c r="H130"/>
  <c r="H128"/>
  <c r="H126"/>
  <c r="H124"/>
  <c r="H122"/>
  <c r="H120"/>
  <c r="H118"/>
  <c r="H116"/>
  <c r="H114"/>
  <c r="H112"/>
  <c r="H110"/>
  <c r="H108"/>
  <c r="H106"/>
  <c r="H104"/>
  <c r="H102"/>
  <c r="H100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H62"/>
  <c r="H60"/>
  <c r="H58"/>
  <c r="H56"/>
  <c r="H54"/>
  <c r="H52"/>
  <c r="H50"/>
  <c r="H48"/>
  <c r="H46"/>
  <c r="H44"/>
  <c r="H42"/>
  <c r="H40"/>
  <c r="H38"/>
  <c r="H36"/>
  <c r="H34"/>
  <c r="H32"/>
  <c r="H30"/>
  <c r="H28"/>
  <c r="H26"/>
  <c r="H24"/>
  <c r="H22"/>
  <c r="H20"/>
  <c r="H5" l="1"/>
  <c r="J5" i="31"/>
  <c r="F5" i="29" l="1"/>
  <c r="C6" i="8" l="1"/>
  <c r="A23"/>
  <c r="C29"/>
  <c r="I5" i="29" l="1"/>
  <c r="J5"/>
  <c r="L5" i="31" l="1"/>
  <c r="K5"/>
  <c r="H5"/>
</calcChain>
</file>

<file path=xl/sharedStrings.xml><?xml version="1.0" encoding="utf-8"?>
<sst xmlns="http://schemas.openxmlformats.org/spreadsheetml/2006/main" count="604" uniqueCount="256">
  <si>
    <t>합     계</t>
    <phoneticPr fontId="2" type="noConversion"/>
  </si>
  <si>
    <t>과         목</t>
    <phoneticPr fontId="2" type="noConversion"/>
  </si>
  <si>
    <t>예산액</t>
    <phoneticPr fontId="2" type="noConversion"/>
  </si>
  <si>
    <t>비교증감</t>
    <phoneticPr fontId="2" type="noConversion"/>
  </si>
  <si>
    <t>부서·정책·단위·세부·과목</t>
    <phoneticPr fontId="2" type="noConversion"/>
  </si>
  <si>
    <t>행정운영경비</t>
    <phoneticPr fontId="2" type="noConversion"/>
  </si>
  <si>
    <t>인력운영비</t>
    <phoneticPr fontId="2" type="noConversion"/>
  </si>
  <si>
    <t>101 인건비</t>
    <phoneticPr fontId="2" type="noConversion"/>
  </si>
  <si>
    <t>기본경비</t>
    <phoneticPr fontId="2" type="noConversion"/>
  </si>
  <si>
    <t>201 일반운영비</t>
    <phoneticPr fontId="2" type="noConversion"/>
  </si>
  <si>
    <t>01 사무관리비</t>
    <phoneticPr fontId="2" type="noConversion"/>
  </si>
  <si>
    <t xml:space="preserve">202 여비 </t>
    <phoneticPr fontId="2" type="noConversion"/>
  </si>
  <si>
    <t>01 국내여비</t>
    <phoneticPr fontId="2" type="noConversion"/>
  </si>
  <si>
    <t>203 업무추진비</t>
    <phoneticPr fontId="2" type="noConversion"/>
  </si>
  <si>
    <t>01 기관운영업무추진비</t>
    <phoneticPr fontId="2" type="noConversion"/>
  </si>
  <si>
    <t>02 정원가산업무추진비</t>
    <phoneticPr fontId="2" type="noConversion"/>
  </si>
  <si>
    <t>03 시책추진업무추진비</t>
    <phoneticPr fontId="2" type="noConversion"/>
  </si>
  <si>
    <t>04 부서운영업무추진비</t>
    <phoneticPr fontId="2" type="noConversion"/>
  </si>
  <si>
    <t>204 직무수행경비</t>
    <phoneticPr fontId="2" type="noConversion"/>
  </si>
  <si>
    <t>01 직책급업무수행경비</t>
    <phoneticPr fontId="2" type="noConversion"/>
  </si>
  <si>
    <t>02 직급보조비</t>
    <phoneticPr fontId="2" type="noConversion"/>
  </si>
  <si>
    <t>303 포상금</t>
    <phoneticPr fontId="2" type="noConversion"/>
  </si>
  <si>
    <t>405 자산취득비</t>
    <phoneticPr fontId="2" type="noConversion"/>
  </si>
  <si>
    <t>01 자산및물품취득비</t>
    <phoneticPr fontId="2" type="noConversion"/>
  </si>
  <si>
    <t>216 이자수입</t>
    <phoneticPr fontId="2" type="noConversion"/>
  </si>
  <si>
    <t xml:space="preserve"> </t>
    <phoneticPr fontId="2" type="noConversion"/>
  </si>
  <si>
    <t>01 보수</t>
    <phoneticPr fontId="2" type="noConversion"/>
  </si>
  <si>
    <t>(단위 : 천원)</t>
  </si>
  <si>
    <t>210 경상적수입</t>
    <phoneticPr fontId="2" type="noConversion"/>
  </si>
  <si>
    <t>2009 당초예산요구안(최종).xls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</si>
  <si>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</si>
  <si>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</si>
  <si>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</si>
  <si>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</si>
  <si>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</si>
  <si>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</si>
  <si>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</si>
  <si>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</si>
  <si>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</si>
  <si>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</si>
  <si>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</si>
  <si>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</si>
  <si>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02 공공운영비</t>
    <phoneticPr fontId="2" type="noConversion"/>
  </si>
  <si>
    <t xml:space="preserve">장   관   항   목 </t>
    <phoneticPr fontId="2" type="noConversion"/>
  </si>
  <si>
    <t>예 산 액</t>
    <phoneticPr fontId="2" type="noConversion"/>
  </si>
  <si>
    <t>구성비</t>
    <phoneticPr fontId="2" type="noConversion"/>
  </si>
  <si>
    <t>증감율</t>
    <phoneticPr fontId="2" type="noConversion"/>
  </si>
  <si>
    <t>총        계</t>
    <phoneticPr fontId="2" type="noConversion"/>
  </si>
  <si>
    <t>01 예금이자수입</t>
    <phoneticPr fontId="2" type="noConversion"/>
  </si>
  <si>
    <t>02 출연금이자수입</t>
    <phoneticPr fontId="2" type="noConversion"/>
  </si>
  <si>
    <t>02 사업주부담금</t>
    <phoneticPr fontId="2" type="noConversion"/>
  </si>
  <si>
    <t>02 성과상여금</t>
    <phoneticPr fontId="2" type="noConversion"/>
  </si>
  <si>
    <t>04 맞춤형복지제도 시행경비</t>
    <phoneticPr fontId="2" type="noConversion"/>
  </si>
  <si>
    <t>재원관리</t>
    <phoneticPr fontId="2" type="noConversion"/>
  </si>
  <si>
    <t>예비비</t>
    <phoneticPr fontId="2" type="noConversion"/>
  </si>
  <si>
    <t>801 예비비</t>
    <phoneticPr fontId="2" type="noConversion"/>
  </si>
  <si>
    <t>01 예비비</t>
    <phoneticPr fontId="2" type="noConversion"/>
  </si>
  <si>
    <t>223 기타수입</t>
    <phoneticPr fontId="2" type="noConversion"/>
  </si>
  <si>
    <t>09 그외수입</t>
    <phoneticPr fontId="2" type="noConversion"/>
  </si>
  <si>
    <t>520 도비보조금</t>
    <phoneticPr fontId="2" type="noConversion"/>
  </si>
  <si>
    <t>306 출연금</t>
    <phoneticPr fontId="2" type="noConversion"/>
  </si>
  <si>
    <t>01 출연금</t>
    <phoneticPr fontId="2" type="noConversion"/>
  </si>
  <si>
    <t>710 보존수입 등</t>
    <phoneticPr fontId="2" type="noConversion"/>
  </si>
  <si>
    <t>711 잉여금</t>
    <phoneticPr fontId="2" type="noConversion"/>
  </si>
  <si>
    <t>01 순세계잉여금</t>
    <phoneticPr fontId="2" type="noConversion"/>
  </si>
  <si>
    <t>220 임시적수입</t>
    <phoneticPr fontId="2" type="noConversion"/>
  </si>
  <si>
    <t>증감률</t>
    <phoneticPr fontId="2" type="noConversion"/>
  </si>
  <si>
    <t>04 국제화여비</t>
    <phoneticPr fontId="2" type="noConversion"/>
  </si>
  <si>
    <t>220 임시적수입</t>
  </si>
  <si>
    <t>223 기타수입</t>
  </si>
  <si>
    <t>227 부담금</t>
  </si>
  <si>
    <t>227-02 일반부담금</t>
  </si>
  <si>
    <t>520 도비보조금</t>
  </si>
  <si>
    <t>306 출연금</t>
  </si>
  <si>
    <t>01 출연금</t>
  </si>
  <si>
    <t>307 민간이전</t>
  </si>
  <si>
    <t>710 보존수입 등</t>
  </si>
  <si>
    <t>711 잉여금</t>
  </si>
  <si>
    <t>01 순세계잉여금</t>
  </si>
  <si>
    <t>10 사회복지시설법정운영비보조</t>
  </si>
  <si>
    <t>11 사회복지사업보조</t>
  </si>
  <si>
    <t>상담복지센터운영</t>
  </si>
  <si>
    <t>행정운영경비</t>
  </si>
  <si>
    <t>인력운영비</t>
  </si>
  <si>
    <t>101 인건비</t>
  </si>
  <si>
    <t>01 보수</t>
  </si>
  <si>
    <t>02 4대보험,퇴직급여적립금</t>
  </si>
  <si>
    <t>03 무기계약근로자 보수</t>
  </si>
  <si>
    <t>기본경비</t>
  </si>
  <si>
    <t>201 일반운영비</t>
  </si>
  <si>
    <t>01 사무관리비</t>
  </si>
  <si>
    <t>02 공공운영비</t>
  </si>
  <si>
    <t>04 맞춤형복지시행경비</t>
  </si>
  <si>
    <t>202 여비</t>
  </si>
  <si>
    <t>01 국내여비</t>
  </si>
  <si>
    <t>04 국제화여비</t>
  </si>
  <si>
    <t>203 업무추진비</t>
  </si>
  <si>
    <t>01 기관운영업무추진비</t>
  </si>
  <si>
    <t>02 정원가산업무추진비</t>
  </si>
  <si>
    <t>03 시책추진업무추진비</t>
  </si>
  <si>
    <t>04 부서운영업무추진비</t>
  </si>
  <si>
    <t>204 직무수행경비</t>
  </si>
  <si>
    <t>01 직책급업무수행경비</t>
  </si>
  <si>
    <t>02 직급보조비</t>
  </si>
  <si>
    <t>303 포상금</t>
  </si>
  <si>
    <t>02 성과상여금</t>
  </si>
  <si>
    <t>사업운영경비</t>
  </si>
  <si>
    <t>03 행사운영비</t>
  </si>
  <si>
    <t>활동진흥센터운영</t>
  </si>
  <si>
    <t>02 4대보험퇴직급여적립금</t>
  </si>
  <si>
    <t>03 무기계약근로자보수</t>
  </si>
  <si>
    <t>위기지원사업운영</t>
  </si>
  <si>
    <t>05 외래상담원 인건비(시간제)</t>
  </si>
  <si>
    <t>301 일반보상금</t>
  </si>
  <si>
    <t>10 행사실비보상금</t>
  </si>
  <si>
    <t>청소년동반자사업운영</t>
  </si>
  <si>
    <t>01 활동비</t>
  </si>
  <si>
    <t>02 운영비</t>
  </si>
  <si>
    <t>학업중단청소년자립및학습지원</t>
  </si>
  <si>
    <t>학부모지원센터 운영</t>
  </si>
  <si>
    <t>05 학부모지원센터 봉급</t>
  </si>
  <si>
    <t>청소년유해환경감시단 전담인력 지원 사업</t>
  </si>
  <si>
    <t>05 전담인력 인건비</t>
  </si>
  <si>
    <t>학교폭력피해학생 보호전담 지원</t>
  </si>
  <si>
    <t>인터넷중독예방상담사업</t>
  </si>
  <si>
    <t>05 인터넷중독사업 인건비</t>
  </si>
  <si>
    <t>401 시설비 및 부대비</t>
  </si>
  <si>
    <t>01 시설비</t>
  </si>
  <si>
    <t>405 자산취득비</t>
  </si>
  <si>
    <t>01 자산 및 물품 취득비</t>
  </si>
  <si>
    <t>미디어중독전담상담사</t>
  </si>
  <si>
    <t>05 미디어중독전담 인건비</t>
  </si>
  <si>
    <t>안전관련사업 및 상근심사원</t>
  </si>
  <si>
    <t>05 상근심사원 인건비</t>
  </si>
  <si>
    <t>재원관리</t>
  </si>
  <si>
    <t>예비비</t>
  </si>
  <si>
    <t>801 예비비</t>
  </si>
  <si>
    <t>01 예비비</t>
  </si>
  <si>
    <t>711-01 순세계잉여금</t>
  </si>
  <si>
    <t xml:space="preserve"> </t>
  </si>
  <si>
    <t xml:space="preserve">202 여비 </t>
  </si>
  <si>
    <t>01 자산 및 물품취득비</t>
  </si>
  <si>
    <t>210 경상적수입</t>
  </si>
  <si>
    <t>211 재산임대수입</t>
  </si>
  <si>
    <t>02 재산임대료</t>
  </si>
  <si>
    <t>212 사용료수입</t>
  </si>
  <si>
    <t>08 수련센터사용료</t>
  </si>
  <si>
    <t>216 이자수입</t>
  </si>
  <si>
    <t>01 예금이자수입</t>
  </si>
  <si>
    <t>09 그외수입</t>
  </si>
  <si>
    <t>520 도비보조금수입</t>
  </si>
  <si>
    <t>402 민간자본이전</t>
  </si>
  <si>
    <t>01 민간자본보조</t>
  </si>
  <si>
    <t>민간이전사업</t>
  </si>
  <si>
    <t>민간자본이전사업</t>
  </si>
  <si>
    <t>04 기간제근로자등보수</t>
  </si>
  <si>
    <t>04 맞춤형복지제도시행경비</t>
  </si>
  <si>
    <t>09 공익근무요원 보상금</t>
  </si>
  <si>
    <t>01 포상금</t>
  </si>
  <si>
    <t>401 시설비및부대비</t>
  </si>
  <si>
    <t>01 자산및물품취득비</t>
  </si>
  <si>
    <t>청소년지도사배치사업</t>
  </si>
  <si>
    <t>청소년문화교류캠프</t>
  </si>
  <si>
    <t>청소년수련시설기능개보수</t>
  </si>
  <si>
    <t>청소년수련시설장비보강</t>
  </si>
  <si>
    <t>400 청소년성문화센터</t>
  </si>
  <si>
    <t xml:space="preserve">11 사회복지사업보조 </t>
  </si>
  <si>
    <t>01 민간자본사업보조</t>
  </si>
  <si>
    <t>도비보조사업</t>
  </si>
  <si>
    <t>민간이전</t>
  </si>
  <si>
    <t>청소년성문화센터운영</t>
  </si>
  <si>
    <t>찾아가는성교육운영</t>
  </si>
  <si>
    <t xml:space="preserve"> 400 청소년성문화센터</t>
  </si>
  <si>
    <t>민간자본이전</t>
  </si>
  <si>
    <t>청소년성문화센터기능보강</t>
  </si>
  <si>
    <t>600 청소년남자쉼터</t>
  </si>
  <si>
    <t xml:space="preserve"> 600 청소년남자쉼터</t>
  </si>
  <si>
    <t>사무비</t>
  </si>
  <si>
    <t>인건비</t>
  </si>
  <si>
    <t>사업비</t>
  </si>
  <si>
    <t>운영비</t>
  </si>
  <si>
    <t>시설관리비</t>
  </si>
  <si>
    <t>홍보비</t>
  </si>
  <si>
    <t>업무추진비</t>
  </si>
  <si>
    <t>생활지원</t>
  </si>
  <si>
    <t>건강지원</t>
  </si>
  <si>
    <t>상담정서지원</t>
  </si>
  <si>
    <t>학업지원</t>
  </si>
  <si>
    <t>자립지원</t>
  </si>
  <si>
    <t>청소년활동지원</t>
  </si>
  <si>
    <t>청소년남자쉼터운영</t>
  </si>
  <si>
    <t>시설비및부대비</t>
  </si>
  <si>
    <t>시설비</t>
  </si>
  <si>
    <t>700 북부청소년성문화센터</t>
  </si>
  <si>
    <t>02 일반부담금</t>
  </si>
  <si>
    <t>자산취득비</t>
  </si>
  <si>
    <t>이동형성문화센터운영</t>
  </si>
  <si>
    <t>성인권교육</t>
  </si>
  <si>
    <t>일반운영비</t>
  </si>
  <si>
    <t>여비</t>
  </si>
  <si>
    <t>부담금사업</t>
  </si>
  <si>
    <t>일반부담금</t>
  </si>
  <si>
    <t>신고의무자교육</t>
  </si>
  <si>
    <t xml:space="preserve"> 700 북부청소년성문화센터</t>
  </si>
  <si>
    <t>이동형찾아가는성교육운영</t>
  </si>
  <si>
    <t>04 계약근로자보수</t>
  </si>
  <si>
    <t>500 아동청소년쉼터</t>
  </si>
  <si>
    <t xml:space="preserve"> 500 아동청소년쉼터</t>
  </si>
  <si>
    <t>급여</t>
  </si>
  <si>
    <t>사회보험부담비용</t>
  </si>
  <si>
    <t>퇴직금 및 퇴직적립</t>
  </si>
  <si>
    <t>수용비 및 수수료</t>
  </si>
  <si>
    <t>공공요금</t>
  </si>
  <si>
    <t>제세공과금</t>
  </si>
  <si>
    <t>차량비</t>
  </si>
  <si>
    <t>기타운영비</t>
  </si>
  <si>
    <t>기관운영비</t>
  </si>
  <si>
    <t>회의비</t>
  </si>
  <si>
    <t>재산조성비</t>
  </si>
  <si>
    <t>시설장비유지비</t>
  </si>
  <si>
    <t>생계비</t>
  </si>
  <si>
    <t>수용기관경비</t>
  </si>
  <si>
    <t>피복비</t>
  </si>
  <si>
    <t>의료비</t>
  </si>
  <si>
    <t>자활사업비</t>
  </si>
  <si>
    <t>교육비</t>
  </si>
  <si>
    <t>교통비</t>
  </si>
  <si>
    <t>학습지원비</t>
  </si>
  <si>
    <t>사회심리재활사업비</t>
  </si>
  <si>
    <t>퇴직적립금</t>
  </si>
  <si>
    <t>아동청소년쉼터운영</t>
  </si>
  <si>
    <t>쿰나래(자립공동생활시설)운영</t>
  </si>
  <si>
    <t>연료비</t>
  </si>
  <si>
    <t>청소년쉼터기능보강</t>
  </si>
  <si>
    <t>100 재단사무처</t>
    <phoneticPr fontId="2" type="noConversion"/>
  </si>
  <si>
    <t xml:space="preserve"> 100 재단사무처</t>
    <phoneticPr fontId="2" type="noConversion"/>
  </si>
  <si>
    <t>기정예산액</t>
    <phoneticPr fontId="2" type="noConversion"/>
  </si>
  <si>
    <t>200 청소년진흥원</t>
  </si>
  <si>
    <t>300 청소년수련원</t>
    <phoneticPr fontId="2" type="noConversion"/>
  </si>
  <si>
    <t xml:space="preserve"> 200 청소년진흥원</t>
  </si>
  <si>
    <t>207 연구개발비</t>
  </si>
  <si>
    <t>01 연구용역비</t>
  </si>
  <si>
    <t xml:space="preserve"> 300 청소년수련원</t>
    <phoneticPr fontId="2" type="noConversion"/>
  </si>
  <si>
    <t>장애아동청소년성인지교육</t>
  </si>
  <si>
    <t>01 일반운영비</t>
  </si>
  <si>
    <t>일반부담금사업</t>
  </si>
  <si>
    <t>성교육전문가양성과정</t>
  </si>
  <si>
    <t>구미교육청장애성인권사업</t>
  </si>
  <si>
    <t>체험형 성교육</t>
  </si>
  <si>
    <t>찾아가는성폭력예방교육</t>
  </si>
  <si>
    <t>찾아가는가정폭력예방교육</t>
  </si>
  <si>
    <t>도비보조사업</t>
    <phoneticPr fontId="2" type="noConversion"/>
  </si>
  <si>
    <t>09 그외수입</t>
    <phoneticPr fontId="2" type="noConversion"/>
  </si>
  <si>
    <t>223 기타수입</t>
    <phoneticPr fontId="2" type="noConversion"/>
  </si>
  <si>
    <t>2016년도 제1회 추가경정 세입총괄표</t>
    <phoneticPr fontId="2" type="noConversion"/>
  </si>
  <si>
    <t>2016년도 제1회 추가경정 세출총괄표</t>
    <phoneticPr fontId="2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</si>
</sst>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_-* #,##0.0_-;\-* #,##0.0_-;_-* &quot;-&quot;_-;_-@_-"/>
    <numFmt numFmtId="177" formatCode="#,##0_ "/>
    <numFmt numFmtId="179" formatCode="_-* #,##0.00_-;\-* #,##0.00_-;_-* &quot;-&quot;_-;_-@_-"/>
    <numFmt numFmtId="197" formatCode="_-* #,##0.00\ &quot;DM&quot;_-;\-* #,##0.00\ &quot;DM&quot;_-;_-* &quot;-&quot;??\ &quot;DM&quot;_-;_-@_-"/>
    <numFmt numFmtId="198" formatCode="&quot;₩&quot;#,##0.00;[Red]&quot;₩&quot;&quot;₩&quot;&quot;₩&quot;&quot;₩&quot;&quot;₩&quot;&quot;₩&quot;\-#,##0.00"/>
    <numFmt numFmtId="200" formatCode="#,##0.00_ "/>
    <numFmt numFmtId="201" formatCode="_-* #,##0.0_-;\-* #,##0.0_-;_-* &quot;-&quot;?_-;_-@_-"/>
    <numFmt numFmtId="205" formatCode="#,##0.0_ "/>
    <numFmt numFmtId="217" formatCode="0_ "/>
  </numFmts>
  <fonts count="4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굴림체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20"/>
      <name val="바탕"/>
      <family val="1"/>
      <charset val="129"/>
    </font>
    <font>
      <sz val="10"/>
      <color theme="1"/>
      <name val="바탕체"/>
      <family val="1"/>
      <charset val="129"/>
    </font>
    <font>
      <sz val="11"/>
      <color theme="1"/>
      <name val="돋움"/>
      <family val="3"/>
      <charset val="129"/>
    </font>
    <font>
      <sz val="10"/>
      <color rgb="FFFF0000"/>
      <name val="바탕체"/>
      <family val="1"/>
      <charset val="129"/>
    </font>
    <font>
      <b/>
      <sz val="10"/>
      <color theme="1"/>
      <name val="바탕체"/>
      <family val="1"/>
      <charset val="129"/>
    </font>
    <font>
      <sz val="9"/>
      <name val="바탕체"/>
      <family val="1"/>
      <charset val="129"/>
    </font>
    <font>
      <b/>
      <sz val="10"/>
      <name val="돋움"/>
      <family val="3"/>
      <charset val="129"/>
    </font>
    <font>
      <sz val="9"/>
      <name val="바탕"/>
      <family val="1"/>
      <charset val="129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1AD2D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BF5F5"/>
        <bgColor indexed="64"/>
      </patternFill>
    </fill>
    <fill>
      <patternFill patternType="solid">
        <fgColor rgb="FF7BF5F5"/>
        <bgColor rgb="FF12DEDE"/>
      </patternFill>
    </fill>
    <fill>
      <patternFill patternType="solid">
        <fgColor rgb="FFFFCC99"/>
        <bgColor theme="9" tint="0.39994506668294322"/>
      </patternFill>
    </fill>
    <fill>
      <patternFill patternType="solid">
        <fgColor theme="9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</borders>
  <cellStyleXfs count="6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0" fontId="24" fillId="0" borderId="0"/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21" borderId="4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0" fontId="14" fillId="23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11" applyNumberFormat="0" applyAlignment="0" applyProtection="0">
      <alignment vertical="center"/>
    </xf>
    <xf numFmtId="197" fontId="1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/>
    <xf numFmtId="0" fontId="1" fillId="0" borderId="0" applyFill="0"/>
    <xf numFmtId="0" fontId="1" fillId="0" borderId="0" applyFill="0"/>
  </cellStyleXfs>
  <cellXfs count="1120">
    <xf numFmtId="0" fontId="0" fillId="0" borderId="0" xfId="0">
      <alignment vertical="center"/>
    </xf>
    <xf numFmtId="41" fontId="4" fillId="24" borderId="12" xfId="46" applyFont="1" applyFill="1" applyBorder="1" applyAlignment="1">
      <alignment vertical="center"/>
    </xf>
    <xf numFmtId="41" fontId="4" fillId="24" borderId="19" xfId="46" applyFont="1" applyFill="1" applyBorder="1" applyAlignment="1">
      <alignment vertical="center"/>
    </xf>
    <xf numFmtId="41" fontId="4" fillId="24" borderId="21" xfId="46" applyFont="1" applyFill="1" applyBorder="1" applyAlignment="1">
      <alignment vertical="center"/>
    </xf>
    <xf numFmtId="177" fontId="4" fillId="24" borderId="14" xfId="46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41" fontId="0" fillId="0" borderId="0" xfId="0" applyNumberFormat="1">
      <alignment vertical="center"/>
    </xf>
    <xf numFmtId="0" fontId="4" fillId="24" borderId="0" xfId="0" applyFont="1" applyFill="1" applyBorder="1">
      <alignment vertical="center"/>
    </xf>
    <xf numFmtId="0" fontId="4" fillId="24" borderId="0" xfId="0" applyFont="1" applyFill="1">
      <alignment vertical="center"/>
    </xf>
    <xf numFmtId="0" fontId="0" fillId="24" borderId="0" xfId="0" applyFill="1">
      <alignment vertical="center"/>
    </xf>
    <xf numFmtId="0" fontId="0" fillId="24" borderId="0" xfId="0" applyFill="1" applyBorder="1">
      <alignment vertical="center"/>
    </xf>
    <xf numFmtId="0" fontId="27" fillId="26" borderId="0" xfId="61" applyFont="1" applyFill="1"/>
    <xf numFmtId="0" fontId="24" fillId="0" borderId="0" xfId="61"/>
    <xf numFmtId="0" fontId="24" fillId="26" borderId="0" xfId="61" applyFill="1"/>
    <xf numFmtId="0" fontId="24" fillId="27" borderId="26" xfId="61" applyFill="1" applyBorder="1"/>
    <xf numFmtId="0" fontId="24" fillId="28" borderId="27" xfId="61" applyFill="1" applyBorder="1"/>
    <xf numFmtId="0" fontId="28" fillId="29" borderId="28" xfId="61" applyFont="1" applyFill="1" applyBorder="1" applyAlignment="1">
      <alignment horizontal="center"/>
    </xf>
    <xf numFmtId="0" fontId="29" fillId="25" borderId="29" xfId="61" applyFont="1" applyFill="1" applyBorder="1" applyAlignment="1">
      <alignment horizontal="center"/>
    </xf>
    <xf numFmtId="0" fontId="28" fillId="29" borderId="29" xfId="61" applyFont="1" applyFill="1" applyBorder="1" applyAlignment="1">
      <alignment horizontal="center"/>
    </xf>
    <xf numFmtId="0" fontId="28" fillId="29" borderId="30" xfId="61" applyFont="1" applyFill="1" applyBorder="1" applyAlignment="1">
      <alignment horizontal="center"/>
    </xf>
    <xf numFmtId="0" fontId="24" fillId="28" borderId="31" xfId="61" applyFill="1" applyBorder="1"/>
    <xf numFmtId="0" fontId="24" fillId="27" borderId="32" xfId="61" applyFill="1" applyBorder="1"/>
    <xf numFmtId="0" fontId="24" fillId="28" borderId="32" xfId="61" applyFill="1" applyBorder="1"/>
    <xf numFmtId="0" fontId="24" fillId="27" borderId="33" xfId="61" applyFill="1" applyBorder="1"/>
    <xf numFmtId="0" fontId="4" fillId="0" borderId="0" xfId="0" applyFont="1">
      <alignment vertical="center"/>
    </xf>
    <xf numFmtId="177" fontId="4" fillId="24" borderId="35" xfId="46" applyNumberFormat="1" applyFont="1" applyFill="1" applyBorder="1" applyAlignment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177" fontId="4" fillId="24" borderId="42" xfId="46" applyNumberFormat="1" applyFont="1" applyFill="1" applyBorder="1" applyAlignment="1">
      <alignment vertical="center"/>
    </xf>
    <xf numFmtId="0" fontId="32" fillId="24" borderId="0" xfId="0" applyFont="1" applyFill="1" applyBorder="1">
      <alignment vertical="center"/>
    </xf>
    <xf numFmtId="0" fontId="32" fillId="24" borderId="0" xfId="0" applyFont="1" applyFill="1">
      <alignment vertical="center"/>
    </xf>
    <xf numFmtId="0" fontId="4" fillId="24" borderId="20" xfId="0" applyFont="1" applyFill="1" applyBorder="1">
      <alignment vertical="center"/>
    </xf>
    <xf numFmtId="41" fontId="3" fillId="24" borderId="12" xfId="46" applyFont="1" applyFill="1" applyBorder="1" applyAlignment="1">
      <alignment vertical="center"/>
    </xf>
    <xf numFmtId="41" fontId="4" fillId="26" borderId="25" xfId="46" applyNumberFormat="1" applyFont="1" applyFill="1" applyBorder="1" applyAlignment="1">
      <alignment vertical="center"/>
    </xf>
    <xf numFmtId="41" fontId="4" fillId="24" borderId="14" xfId="46" applyNumberFormat="1" applyFont="1" applyFill="1" applyBorder="1" applyAlignment="1">
      <alignment vertical="center"/>
    </xf>
    <xf numFmtId="41" fontId="4" fillId="26" borderId="14" xfId="46" applyNumberFormat="1" applyFont="1" applyFill="1" applyBorder="1" applyAlignment="1">
      <alignment vertical="center"/>
    </xf>
    <xf numFmtId="41" fontId="4" fillId="24" borderId="14" xfId="46" applyFont="1" applyFill="1" applyBorder="1" applyAlignment="1">
      <alignment vertical="center"/>
    </xf>
    <xf numFmtId="41" fontId="4" fillId="24" borderId="18" xfId="46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4" fillId="24" borderId="12" xfId="63" applyFont="1" applyFill="1" applyBorder="1" applyAlignment="1">
      <alignment horizontal="center" vertical="center"/>
    </xf>
    <xf numFmtId="0" fontId="4" fillId="30" borderId="34" xfId="63" applyFont="1" applyFill="1" applyBorder="1" applyAlignment="1">
      <alignment horizontal="left" vertical="center"/>
    </xf>
    <xf numFmtId="0" fontId="4" fillId="30" borderId="13" xfId="63" applyFont="1" applyFill="1" applyBorder="1" applyAlignment="1">
      <alignment horizontal="left" vertical="center"/>
    </xf>
    <xf numFmtId="0" fontId="4" fillId="30" borderId="44" xfId="63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4" fillId="24" borderId="35" xfId="63" applyFont="1" applyFill="1" applyBorder="1" applyAlignment="1">
      <alignment horizontal="left" vertical="center"/>
    </xf>
    <xf numFmtId="0" fontId="4" fillId="24" borderId="15" xfId="63" applyFont="1" applyFill="1" applyBorder="1" applyAlignment="1">
      <alignment horizontal="left" vertical="center"/>
    </xf>
    <xf numFmtId="0" fontId="4" fillId="24" borderId="43" xfId="63" applyFont="1" applyFill="1" applyBorder="1" applyAlignment="1">
      <alignment horizontal="left" vertical="center"/>
    </xf>
    <xf numFmtId="0" fontId="4" fillId="24" borderId="35" xfId="63" applyFont="1" applyFill="1" applyBorder="1" applyAlignment="1">
      <alignment horizontal="left" vertical="center" wrapText="1"/>
    </xf>
    <xf numFmtId="0" fontId="4" fillId="24" borderId="16" xfId="63" applyFont="1" applyFill="1" applyBorder="1" applyAlignment="1">
      <alignment horizontal="left" vertical="center"/>
    </xf>
    <xf numFmtId="0" fontId="4" fillId="26" borderId="14" xfId="63" applyFont="1" applyFill="1" applyBorder="1" applyAlignment="1">
      <alignment horizontal="left" vertical="center"/>
    </xf>
    <xf numFmtId="0" fontId="4" fillId="26" borderId="35" xfId="63" applyFont="1" applyFill="1" applyBorder="1" applyAlignment="1">
      <alignment horizontal="left" vertical="center" wrapText="1"/>
    </xf>
    <xf numFmtId="0" fontId="4" fillId="24" borderId="17" xfId="63" applyFont="1" applyFill="1" applyBorder="1" applyAlignment="1">
      <alignment horizontal="left" vertical="center"/>
    </xf>
    <xf numFmtId="0" fontId="4" fillId="24" borderId="25" xfId="63" applyFont="1" applyFill="1" applyBorder="1" applyAlignment="1">
      <alignment horizontal="left" vertical="center"/>
    </xf>
    <xf numFmtId="0" fontId="4" fillId="24" borderId="12" xfId="63" applyFont="1" applyFill="1" applyBorder="1" applyAlignment="1">
      <alignment vertical="center"/>
    </xf>
    <xf numFmtId="0" fontId="4" fillId="24" borderId="17" xfId="63" applyFont="1" applyFill="1" applyBorder="1" applyAlignment="1">
      <alignment vertical="center"/>
    </xf>
    <xf numFmtId="0" fontId="4" fillId="24" borderId="19" xfId="63" applyFont="1" applyFill="1" applyBorder="1" applyAlignment="1">
      <alignment horizontal="center" vertical="center"/>
    </xf>
    <xf numFmtId="0" fontId="4" fillId="24" borderId="18" xfId="63" applyFont="1" applyFill="1" applyBorder="1" applyAlignment="1">
      <alignment horizontal="left" vertical="center"/>
    </xf>
    <xf numFmtId="0" fontId="4" fillId="24" borderId="35" xfId="63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24" borderId="34" xfId="63" applyFont="1" applyFill="1" applyBorder="1" applyAlignment="1">
      <alignment vertical="center"/>
    </xf>
    <xf numFmtId="0" fontId="4" fillId="24" borderId="37" xfId="63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24" borderId="15" xfId="63" applyFont="1" applyFill="1" applyBorder="1" applyAlignment="1">
      <alignment horizontal="left" vertical="center" wrapText="1"/>
    </xf>
    <xf numFmtId="0" fontId="4" fillId="26" borderId="34" xfId="63" applyFont="1" applyFill="1" applyBorder="1" applyAlignment="1">
      <alignment horizontal="left" vertical="center" wrapText="1"/>
    </xf>
    <xf numFmtId="0" fontId="4" fillId="31" borderId="0" xfId="0" applyFont="1" applyFill="1" applyBorder="1" applyAlignment="1">
      <alignment vertical="center"/>
    </xf>
    <xf numFmtId="0" fontId="0" fillId="31" borderId="0" xfId="0" applyFill="1" applyBorder="1">
      <alignment vertical="center"/>
    </xf>
    <xf numFmtId="0" fontId="4" fillId="24" borderId="39" xfId="63" applyFont="1" applyFill="1" applyBorder="1" applyAlignment="1">
      <alignment vertical="center"/>
    </xf>
    <xf numFmtId="0" fontId="4" fillId="24" borderId="42" xfId="63" applyFont="1" applyFill="1" applyBorder="1" applyAlignment="1">
      <alignment vertical="center"/>
    </xf>
    <xf numFmtId="176" fontId="32" fillId="24" borderId="41" xfId="46" applyNumberFormat="1" applyFont="1" applyFill="1" applyBorder="1" applyAlignment="1">
      <alignment vertical="center"/>
    </xf>
    <xf numFmtId="176" fontId="31" fillId="24" borderId="56" xfId="46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1" fontId="3" fillId="32" borderId="70" xfId="46" applyNumberFormat="1" applyFont="1" applyFill="1" applyBorder="1" applyAlignment="1">
      <alignment vertical="center"/>
    </xf>
    <xf numFmtId="0" fontId="32" fillId="31" borderId="0" xfId="0" applyFont="1" applyFill="1" applyBorder="1">
      <alignment vertical="center"/>
    </xf>
    <xf numFmtId="41" fontId="3" fillId="33" borderId="67" xfId="46" applyNumberFormat="1" applyFont="1" applyFill="1" applyBorder="1" applyAlignment="1">
      <alignment horizontal="center" vertical="center"/>
    </xf>
    <xf numFmtId="0" fontId="3" fillId="32" borderId="23" xfId="63" applyFont="1" applyFill="1" applyBorder="1" applyAlignment="1">
      <alignment horizontal="left" vertical="center" wrapText="1"/>
    </xf>
    <xf numFmtId="0" fontId="4" fillId="31" borderId="0" xfId="0" applyFont="1" applyFill="1" applyAlignment="1">
      <alignment vertical="center"/>
    </xf>
    <xf numFmtId="0" fontId="0" fillId="31" borderId="0" xfId="0" applyFill="1">
      <alignment vertical="center"/>
    </xf>
    <xf numFmtId="0" fontId="3" fillId="0" borderId="0" xfId="0" applyFont="1" applyBorder="1" applyAlignment="1">
      <alignment vertical="center"/>
    </xf>
    <xf numFmtId="177" fontId="3" fillId="33" borderId="73" xfId="46" applyNumberFormat="1" applyFont="1" applyFill="1" applyBorder="1" applyAlignment="1">
      <alignment horizontal="right" vertical="center"/>
    </xf>
    <xf numFmtId="0" fontId="1" fillId="31" borderId="0" xfId="63" applyFill="1"/>
    <xf numFmtId="0" fontId="32" fillId="31" borderId="0" xfId="63" applyFont="1" applyFill="1" applyBorder="1" applyAlignment="1">
      <alignment vertical="center"/>
    </xf>
    <xf numFmtId="0" fontId="32" fillId="31" borderId="0" xfId="0" applyFont="1" applyFill="1" applyBorder="1" applyAlignment="1">
      <alignment vertical="center"/>
    </xf>
    <xf numFmtId="0" fontId="27" fillId="31" borderId="0" xfId="63" applyFont="1" applyFill="1" applyBorder="1" applyAlignment="1">
      <alignment vertical="center"/>
    </xf>
    <xf numFmtId="0" fontId="27" fillId="31" borderId="0" xfId="0" applyFont="1" applyFill="1" applyBorder="1" applyAlignment="1">
      <alignment vertical="center"/>
    </xf>
    <xf numFmtId="0" fontId="3" fillId="31" borderId="0" xfId="63" applyFont="1" applyFill="1" applyBorder="1" applyAlignment="1">
      <alignment vertical="center"/>
    </xf>
    <xf numFmtId="0" fontId="3" fillId="31" borderId="0" xfId="0" applyFont="1" applyFill="1" applyBorder="1" applyAlignment="1">
      <alignment vertical="center"/>
    </xf>
    <xf numFmtId="0" fontId="4" fillId="31" borderId="0" xfId="63" applyFont="1" applyFill="1" applyAlignment="1">
      <alignment vertical="center"/>
    </xf>
    <xf numFmtId="0" fontId="27" fillId="31" borderId="0" xfId="63" applyFont="1" applyFill="1" applyAlignment="1">
      <alignment vertical="center"/>
    </xf>
    <xf numFmtId="0" fontId="27" fillId="31" borderId="0" xfId="0" applyFont="1" applyFill="1" applyAlignment="1">
      <alignment vertical="center"/>
    </xf>
    <xf numFmtId="0" fontId="4" fillId="31" borderId="0" xfId="63" applyFont="1" applyFill="1" applyBorder="1" applyAlignment="1">
      <alignment vertical="center"/>
    </xf>
    <xf numFmtId="0" fontId="4" fillId="31" borderId="20" xfId="63" applyFont="1" applyFill="1" applyBorder="1" applyAlignment="1">
      <alignment vertical="center"/>
    </xf>
    <xf numFmtId="0" fontId="27" fillId="31" borderId="20" xfId="0" applyFont="1" applyFill="1" applyBorder="1" applyAlignment="1">
      <alignment vertical="center"/>
    </xf>
    <xf numFmtId="0" fontId="3" fillId="32" borderId="61" xfId="63" applyFont="1" applyFill="1" applyBorder="1" applyAlignment="1">
      <alignment horizontal="left" vertical="center"/>
    </xf>
    <xf numFmtId="0" fontId="3" fillId="32" borderId="23" xfId="63" applyFont="1" applyFill="1" applyBorder="1" applyAlignment="1">
      <alignment horizontal="left" vertical="center"/>
    </xf>
    <xf numFmtId="0" fontId="4" fillId="24" borderId="49" xfId="63" applyFont="1" applyFill="1" applyBorder="1" applyAlignment="1">
      <alignment horizontal="left" vertical="center" wrapText="1"/>
    </xf>
    <xf numFmtId="41" fontId="4" fillId="24" borderId="0" xfId="46" applyFont="1" applyFill="1" applyBorder="1" applyAlignment="1">
      <alignment vertical="center"/>
    </xf>
    <xf numFmtId="41" fontId="4" fillId="24" borderId="48" xfId="46" applyNumberFormat="1" applyFont="1" applyFill="1" applyBorder="1" applyAlignment="1">
      <alignment vertical="center"/>
    </xf>
    <xf numFmtId="0" fontId="4" fillId="0" borderId="12" xfId="63" applyFont="1" applyFill="1" applyBorder="1" applyAlignment="1">
      <alignment vertical="center"/>
    </xf>
    <xf numFmtId="0" fontId="4" fillId="0" borderId="17" xfId="63" applyFont="1" applyFill="1" applyBorder="1" applyAlignment="1">
      <alignment vertical="center"/>
    </xf>
    <xf numFmtId="0" fontId="4" fillId="0" borderId="25" xfId="63" applyFont="1" applyFill="1" applyBorder="1" applyAlignment="1">
      <alignment horizontal="left" vertical="center"/>
    </xf>
    <xf numFmtId="0" fontId="4" fillId="0" borderId="34" xfId="63" applyFont="1" applyFill="1" applyBorder="1" applyAlignment="1">
      <alignment horizontal="left" vertical="center" wrapText="1"/>
    </xf>
    <xf numFmtId="0" fontId="4" fillId="31" borderId="13" xfId="63" applyFont="1" applyFill="1" applyBorder="1" applyAlignment="1">
      <alignment vertical="center"/>
    </xf>
    <xf numFmtId="0" fontId="27" fillId="31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77" fontId="3" fillId="32" borderId="70" xfId="46" applyNumberFormat="1" applyFont="1" applyFill="1" applyBorder="1" applyAlignment="1">
      <alignment vertical="center"/>
    </xf>
    <xf numFmtId="177" fontId="4" fillId="26" borderId="25" xfId="46" applyNumberFormat="1" applyFont="1" applyFill="1" applyBorder="1" applyAlignment="1">
      <alignment vertical="center"/>
    </xf>
    <xf numFmtId="177" fontId="4" fillId="26" borderId="14" xfId="46" applyNumberFormat="1" applyFont="1" applyFill="1" applyBorder="1" applyAlignment="1">
      <alignment vertical="center"/>
    </xf>
    <xf numFmtId="177" fontId="3" fillId="33" borderId="67" xfId="46" applyNumberFormat="1" applyFont="1" applyFill="1" applyBorder="1" applyAlignment="1">
      <alignment horizontal="right" vertical="center"/>
    </xf>
    <xf numFmtId="177" fontId="4" fillId="24" borderId="48" xfId="46" applyNumberFormat="1" applyFont="1" applyFill="1" applyBorder="1" applyAlignment="1">
      <alignment vertical="center"/>
    </xf>
    <xf numFmtId="0" fontId="4" fillId="24" borderId="13" xfId="0" applyFont="1" applyFill="1" applyBorder="1">
      <alignment vertical="center"/>
    </xf>
    <xf numFmtId="41" fontId="4" fillId="24" borderId="39" xfId="46" applyFont="1" applyFill="1" applyBorder="1" applyAlignment="1">
      <alignment vertical="center"/>
    </xf>
    <xf numFmtId="41" fontId="4" fillId="24" borderId="48" xfId="46" applyFont="1" applyFill="1" applyBorder="1" applyAlignment="1">
      <alignment vertical="center"/>
    </xf>
    <xf numFmtId="0" fontId="4" fillId="24" borderId="39" xfId="63" applyFont="1" applyFill="1" applyBorder="1" applyAlignment="1">
      <alignment horizontal="center" vertical="center"/>
    </xf>
    <xf numFmtId="0" fontId="4" fillId="24" borderId="42" xfId="63" applyFont="1" applyFill="1" applyBorder="1" applyAlignment="1">
      <alignment horizontal="left" vertical="center"/>
    </xf>
    <xf numFmtId="0" fontId="4" fillId="24" borderId="19" xfId="63" applyFont="1" applyFill="1" applyBorder="1" applyAlignment="1">
      <alignment horizontal="left" vertical="center"/>
    </xf>
    <xf numFmtId="0" fontId="4" fillId="30" borderId="43" xfId="63" applyFont="1" applyFill="1" applyBorder="1" applyAlignment="1">
      <alignment horizontal="left" vertical="center" wrapText="1"/>
    </xf>
    <xf numFmtId="0" fontId="4" fillId="31" borderId="20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176" fontId="3" fillId="33" borderId="67" xfId="46" applyNumberFormat="1" applyFont="1" applyFill="1" applyBorder="1" applyAlignment="1">
      <alignment horizontal="center" vertical="center"/>
    </xf>
    <xf numFmtId="176" fontId="3" fillId="32" borderId="70" xfId="46" applyNumberFormat="1" applyFont="1" applyFill="1" applyBorder="1" applyAlignment="1">
      <alignment vertical="center"/>
    </xf>
    <xf numFmtId="176" fontId="3" fillId="32" borderId="45" xfId="46" applyNumberFormat="1" applyFont="1" applyFill="1" applyBorder="1" applyAlignment="1">
      <alignment horizontal="right" vertical="center"/>
    </xf>
    <xf numFmtId="177" fontId="4" fillId="30" borderId="25" xfId="46" applyNumberFormat="1" applyFont="1" applyFill="1" applyBorder="1" applyAlignment="1">
      <alignment horizontal="right" vertical="center"/>
    </xf>
    <xf numFmtId="177" fontId="4" fillId="24" borderId="14" xfId="46" applyNumberFormat="1" applyFont="1" applyFill="1" applyBorder="1" applyAlignment="1">
      <alignment horizontal="right" vertical="center"/>
    </xf>
    <xf numFmtId="177" fontId="4" fillId="26" borderId="14" xfId="46" applyNumberFormat="1" applyFont="1" applyFill="1" applyBorder="1" applyAlignment="1">
      <alignment horizontal="right" vertical="center"/>
    </xf>
    <xf numFmtId="177" fontId="4" fillId="26" borderId="25" xfId="46" applyNumberFormat="1" applyFont="1" applyFill="1" applyBorder="1" applyAlignment="1">
      <alignment horizontal="right" vertical="center"/>
    </xf>
    <xf numFmtId="177" fontId="4" fillId="24" borderId="18" xfId="46" applyNumberFormat="1" applyFont="1" applyFill="1" applyBorder="1" applyAlignment="1">
      <alignment horizontal="right" vertical="center"/>
    </xf>
    <xf numFmtId="177" fontId="4" fillId="30" borderId="14" xfId="46" applyNumberFormat="1" applyFont="1" applyFill="1" applyBorder="1" applyAlignment="1">
      <alignment horizontal="right" vertical="center"/>
    </xf>
    <xf numFmtId="177" fontId="4" fillId="24" borderId="48" xfId="46" applyNumberFormat="1" applyFont="1" applyFill="1" applyBorder="1" applyAlignment="1">
      <alignment horizontal="right" vertical="center"/>
    </xf>
    <xf numFmtId="205" fontId="4" fillId="30" borderId="50" xfId="46" applyNumberFormat="1" applyFont="1" applyFill="1" applyBorder="1" applyAlignment="1">
      <alignment horizontal="right" vertical="center"/>
    </xf>
    <xf numFmtId="205" fontId="4" fillId="24" borderId="51" xfId="46" applyNumberFormat="1" applyFont="1" applyFill="1" applyBorder="1" applyAlignment="1">
      <alignment horizontal="right" vertical="center"/>
    </xf>
    <xf numFmtId="205" fontId="4" fillId="26" borderId="51" xfId="46" applyNumberFormat="1" applyFont="1" applyFill="1" applyBorder="1" applyAlignment="1">
      <alignment horizontal="right" vertical="center"/>
    </xf>
    <xf numFmtId="205" fontId="4" fillId="0" borderId="50" xfId="46" applyNumberFormat="1" applyFont="1" applyFill="1" applyBorder="1" applyAlignment="1">
      <alignment horizontal="right" vertical="center"/>
    </xf>
    <xf numFmtId="205" fontId="4" fillId="26" borderId="50" xfId="46" applyNumberFormat="1" applyFont="1" applyFill="1" applyBorder="1" applyAlignment="1">
      <alignment horizontal="right" vertical="center"/>
    </xf>
    <xf numFmtId="205" fontId="4" fillId="24" borderId="75" xfId="46" applyNumberFormat="1" applyFont="1" applyFill="1" applyBorder="1" applyAlignment="1">
      <alignment horizontal="right" vertical="center"/>
    </xf>
    <xf numFmtId="205" fontId="4" fillId="30" borderId="51" xfId="46" applyNumberFormat="1" applyFont="1" applyFill="1" applyBorder="1" applyAlignment="1">
      <alignment horizontal="right" vertical="center"/>
    </xf>
    <xf numFmtId="177" fontId="4" fillId="24" borderId="35" xfId="46" applyNumberFormat="1" applyFont="1" applyFill="1" applyBorder="1" applyAlignment="1">
      <alignment horizontal="right" vertical="center"/>
    </xf>
    <xf numFmtId="177" fontId="3" fillId="32" borderId="25" xfId="46" applyNumberFormat="1" applyFont="1" applyFill="1" applyBorder="1" applyAlignment="1">
      <alignment vertical="center"/>
    </xf>
    <xf numFmtId="177" fontId="4" fillId="24" borderId="25" xfId="46" applyNumberFormat="1" applyFont="1" applyFill="1" applyBorder="1" applyAlignment="1">
      <alignment horizontal="right" vertical="center"/>
    </xf>
    <xf numFmtId="0" fontId="27" fillId="0" borderId="13" xfId="0" applyFont="1" applyBorder="1" applyAlignment="1">
      <alignment vertical="center"/>
    </xf>
    <xf numFmtId="205" fontId="4" fillId="24" borderId="51" xfId="46" applyNumberFormat="1" applyFont="1" applyFill="1" applyBorder="1" applyAlignment="1">
      <alignment vertical="center"/>
    </xf>
    <xf numFmtId="205" fontId="4" fillId="24" borderId="56" xfId="46" applyNumberFormat="1" applyFont="1" applyFill="1" applyBorder="1" applyAlignment="1">
      <alignment vertical="center"/>
    </xf>
    <xf numFmtId="205" fontId="4" fillId="24" borderId="50" xfId="46" applyNumberFormat="1" applyFont="1" applyFill="1" applyBorder="1" applyAlignment="1">
      <alignment horizontal="right" vertical="center"/>
    </xf>
    <xf numFmtId="0" fontId="4" fillId="24" borderId="42" xfId="63" applyFont="1" applyFill="1" applyBorder="1" applyAlignment="1">
      <alignment horizontal="center" vertical="center"/>
    </xf>
    <xf numFmtId="177" fontId="3" fillId="32" borderId="45" xfId="46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41" fontId="4" fillId="24" borderId="18" xfId="46" applyFont="1" applyFill="1" applyBorder="1" applyAlignment="1">
      <alignment horizontal="left" vertical="center" wrapText="1"/>
    </xf>
    <xf numFmtId="177" fontId="4" fillId="24" borderId="18" xfId="46" applyNumberFormat="1" applyFont="1" applyFill="1" applyBorder="1" applyAlignment="1">
      <alignment vertical="center"/>
    </xf>
    <xf numFmtId="41" fontId="4" fillId="24" borderId="17" xfId="46" applyFont="1" applyFill="1" applyBorder="1" applyAlignment="1">
      <alignment horizontal="left" vertical="center" wrapText="1"/>
    </xf>
    <xf numFmtId="205" fontId="4" fillId="26" borderId="50" xfId="46" applyNumberFormat="1" applyFont="1" applyFill="1" applyBorder="1" applyAlignment="1">
      <alignment vertical="center"/>
    </xf>
    <xf numFmtId="205" fontId="4" fillId="26" borderId="51" xfId="46" applyNumberFormat="1" applyFont="1" applyFill="1" applyBorder="1" applyAlignment="1">
      <alignment vertical="center"/>
    </xf>
    <xf numFmtId="205" fontId="3" fillId="32" borderId="71" xfId="0" applyNumberFormat="1" applyFont="1" applyFill="1" applyBorder="1" applyAlignment="1">
      <alignment vertical="center"/>
    </xf>
    <xf numFmtId="205" fontId="3" fillId="33" borderId="68" xfId="0" applyNumberFormat="1" applyFont="1" applyFill="1" applyBorder="1" applyAlignment="1">
      <alignment vertical="center"/>
    </xf>
    <xf numFmtId="41" fontId="27" fillId="31" borderId="0" xfId="63" applyNumberFormat="1" applyFont="1" applyFill="1" applyBorder="1" applyAlignment="1">
      <alignment vertical="center"/>
    </xf>
    <xf numFmtId="0" fontId="27" fillId="31" borderId="20" xfId="63" applyFont="1" applyFill="1" applyBorder="1" applyAlignment="1">
      <alignment vertical="center"/>
    </xf>
    <xf numFmtId="41" fontId="4" fillId="24" borderId="25" xfId="46" applyFont="1" applyFill="1" applyBorder="1" applyAlignment="1">
      <alignment horizontal="left" vertical="center"/>
    </xf>
    <xf numFmtId="41" fontId="4" fillId="24" borderId="17" xfId="46" applyFont="1" applyFill="1" applyBorder="1" applyAlignment="1">
      <alignment vertical="center"/>
    </xf>
    <xf numFmtId="41" fontId="4" fillId="24" borderId="25" xfId="46" applyFont="1" applyFill="1" applyBorder="1" applyAlignment="1">
      <alignment vertical="center"/>
    </xf>
    <xf numFmtId="0" fontId="4" fillId="24" borderId="46" xfId="63" applyFont="1" applyFill="1" applyBorder="1" applyAlignment="1">
      <alignment vertical="center"/>
    </xf>
    <xf numFmtId="177" fontId="4" fillId="24" borderId="42" xfId="46" applyNumberFormat="1" applyFont="1" applyFill="1" applyBorder="1" applyAlignment="1">
      <alignment horizontal="right" vertical="center"/>
    </xf>
    <xf numFmtId="177" fontId="4" fillId="24" borderId="46" xfId="46" applyNumberFormat="1" applyFont="1" applyFill="1" applyBorder="1" applyAlignment="1">
      <alignment vertical="center"/>
    </xf>
    <xf numFmtId="177" fontId="4" fillId="24" borderId="46" xfId="46" applyNumberFormat="1" applyFont="1" applyFill="1" applyBorder="1" applyAlignment="1">
      <alignment horizontal="right" vertical="center"/>
    </xf>
    <xf numFmtId="41" fontId="4" fillId="24" borderId="20" xfId="46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7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31" borderId="0" xfId="0" applyFont="1" applyFill="1">
      <alignment vertical="center"/>
    </xf>
    <xf numFmtId="201" fontId="4" fillId="31" borderId="0" xfId="0" applyNumberFormat="1" applyFont="1" applyFill="1" applyBorder="1">
      <alignment vertical="center"/>
    </xf>
    <xf numFmtId="0" fontId="4" fillId="31" borderId="2" xfId="0" applyFont="1" applyFill="1" applyBorder="1">
      <alignment vertical="center"/>
    </xf>
    <xf numFmtId="0" fontId="38" fillId="0" borderId="0" xfId="0" applyFont="1">
      <alignment vertical="center"/>
    </xf>
    <xf numFmtId="177" fontId="38" fillId="0" borderId="0" xfId="0" applyNumberFormat="1" applyFont="1">
      <alignment vertical="center"/>
    </xf>
    <xf numFmtId="0" fontId="38" fillId="31" borderId="0" xfId="0" applyFont="1" applyFill="1">
      <alignment vertical="center"/>
    </xf>
    <xf numFmtId="205" fontId="4" fillId="24" borderId="0" xfId="46" applyNumberFormat="1" applyFont="1" applyFill="1" applyBorder="1" applyAlignment="1">
      <alignment horizontal="right" vertical="center"/>
    </xf>
    <xf numFmtId="205" fontId="3" fillId="32" borderId="58" xfId="46" applyNumberFormat="1" applyFont="1" applyFill="1" applyBorder="1" applyAlignment="1">
      <alignment horizontal="right" vertical="center"/>
    </xf>
    <xf numFmtId="41" fontId="27" fillId="24" borderId="0" xfId="46" applyFont="1" applyFill="1" applyBorder="1" applyAlignment="1">
      <alignment vertical="center"/>
    </xf>
    <xf numFmtId="205" fontId="4" fillId="24" borderId="56" xfId="46" applyNumberFormat="1" applyFont="1" applyFill="1" applyBorder="1" applyAlignment="1">
      <alignment horizontal="right" vertical="center"/>
    </xf>
    <xf numFmtId="177" fontId="37" fillId="24" borderId="0" xfId="46" applyNumberFormat="1" applyFont="1" applyFill="1" applyBorder="1" applyAlignment="1">
      <alignment vertical="center"/>
    </xf>
    <xf numFmtId="177" fontId="4" fillId="0" borderId="0" xfId="46" applyNumberFormat="1" applyFont="1" applyFill="1" applyBorder="1" applyAlignment="1">
      <alignment horizontal="right" vertical="center"/>
    </xf>
    <xf numFmtId="205" fontId="35" fillId="24" borderId="55" xfId="46" applyNumberFormat="1" applyFont="1" applyFill="1" applyBorder="1" applyAlignment="1">
      <alignment vertical="center"/>
    </xf>
    <xf numFmtId="205" fontId="35" fillId="24" borderId="56" xfId="46" applyNumberFormat="1" applyFont="1" applyFill="1" applyBorder="1" applyAlignment="1">
      <alignment vertical="center"/>
    </xf>
    <xf numFmtId="205" fontId="3" fillId="33" borderId="74" xfId="46" applyNumberFormat="1" applyFont="1" applyFill="1" applyBorder="1" applyAlignment="1">
      <alignment horizontal="right" vertical="center"/>
    </xf>
    <xf numFmtId="205" fontId="38" fillId="0" borderId="0" xfId="0" applyNumberFormat="1" applyFont="1">
      <alignment vertical="center"/>
    </xf>
    <xf numFmtId="205" fontId="0" fillId="0" borderId="0" xfId="0" applyNumberFormat="1" applyFont="1">
      <alignment vertical="center"/>
    </xf>
    <xf numFmtId="0" fontId="30" fillId="0" borderId="0" xfId="0" applyFont="1" applyBorder="1">
      <alignment vertical="center"/>
    </xf>
    <xf numFmtId="0" fontId="4" fillId="31" borderId="20" xfId="0" applyFont="1" applyFill="1" applyBorder="1">
      <alignment vertical="center"/>
    </xf>
    <xf numFmtId="41" fontId="4" fillId="24" borderId="48" xfId="46" applyFont="1" applyFill="1" applyBorder="1" applyAlignment="1">
      <alignment horizontal="left" vertical="center"/>
    </xf>
    <xf numFmtId="41" fontId="3" fillId="32" borderId="25" xfId="46" applyFont="1" applyFill="1" applyBorder="1" applyAlignment="1">
      <alignment vertical="center"/>
    </xf>
    <xf numFmtId="205" fontId="3" fillId="32" borderId="50" xfId="46" applyNumberFormat="1" applyFont="1" applyFill="1" applyBorder="1" applyAlignment="1">
      <alignment vertical="center"/>
    </xf>
    <xf numFmtId="41" fontId="3" fillId="25" borderId="13" xfId="46" applyFont="1" applyFill="1" applyBorder="1" applyAlignment="1">
      <alignment vertical="center"/>
    </xf>
    <xf numFmtId="41" fontId="4" fillId="24" borderId="79" xfId="46" applyFont="1" applyFill="1" applyBorder="1" applyAlignment="1">
      <alignment vertical="center"/>
    </xf>
    <xf numFmtId="41" fontId="4" fillId="26" borderId="14" xfId="46" applyFont="1" applyFill="1" applyBorder="1" applyAlignment="1">
      <alignment vertical="center"/>
    </xf>
    <xf numFmtId="177" fontId="4" fillId="34" borderId="14" xfId="46" applyNumberFormat="1" applyFont="1" applyFill="1" applyBorder="1" applyAlignment="1">
      <alignment vertical="center"/>
    </xf>
    <xf numFmtId="41" fontId="4" fillId="24" borderId="38" xfId="46" applyFont="1" applyFill="1" applyBorder="1" applyAlignment="1">
      <alignment vertical="center"/>
    </xf>
    <xf numFmtId="205" fontId="4" fillId="24" borderId="50" xfId="46" applyNumberFormat="1" applyFont="1" applyFill="1" applyBorder="1" applyAlignment="1">
      <alignment vertical="center"/>
    </xf>
    <xf numFmtId="177" fontId="4" fillId="0" borderId="14" xfId="46" applyNumberFormat="1" applyFont="1" applyFill="1" applyBorder="1" applyAlignment="1">
      <alignment vertical="center"/>
    </xf>
    <xf numFmtId="0" fontId="4" fillId="24" borderId="23" xfId="0" applyFont="1" applyFill="1" applyBorder="1">
      <alignment vertical="center"/>
    </xf>
    <xf numFmtId="177" fontId="4" fillId="34" borderId="25" xfId="46" applyNumberFormat="1" applyFont="1" applyFill="1" applyBorder="1" applyAlignment="1">
      <alignment vertical="center"/>
    </xf>
    <xf numFmtId="205" fontId="4" fillId="34" borderId="50" xfId="46" applyNumberFormat="1" applyFont="1" applyFill="1" applyBorder="1" applyAlignment="1">
      <alignment vertical="center"/>
    </xf>
    <xf numFmtId="205" fontId="4" fillId="24" borderId="75" xfId="46" applyNumberFormat="1" applyFont="1" applyFill="1" applyBorder="1" applyAlignment="1">
      <alignment vertical="center"/>
    </xf>
    <xf numFmtId="41" fontId="4" fillId="24" borderId="17" xfId="46" applyFont="1" applyFill="1" applyBorder="1" applyAlignment="1">
      <alignment vertical="center" wrapText="1"/>
    </xf>
    <xf numFmtId="41" fontId="4" fillId="24" borderId="42" xfId="46" applyFont="1" applyFill="1" applyBorder="1" applyAlignment="1">
      <alignment vertical="center" wrapText="1"/>
    </xf>
    <xf numFmtId="41" fontId="37" fillId="24" borderId="13" xfId="0" applyNumberFormat="1" applyFont="1" applyFill="1" applyBorder="1">
      <alignment vertical="center"/>
    </xf>
    <xf numFmtId="0" fontId="37" fillId="24" borderId="13" xfId="0" applyFont="1" applyFill="1" applyBorder="1">
      <alignment vertical="center"/>
    </xf>
    <xf numFmtId="0" fontId="37" fillId="0" borderId="13" xfId="0" applyFont="1" applyBorder="1">
      <alignment vertical="center"/>
    </xf>
    <xf numFmtId="0" fontId="37" fillId="24" borderId="0" xfId="0" applyFont="1" applyFill="1">
      <alignment vertical="center"/>
    </xf>
    <xf numFmtId="0" fontId="37" fillId="0" borderId="0" xfId="0" applyFont="1">
      <alignment vertical="center"/>
    </xf>
    <xf numFmtId="0" fontId="37" fillId="24" borderId="14" xfId="0" applyFont="1" applyFill="1" applyBorder="1" applyAlignment="1">
      <alignment vertical="center"/>
    </xf>
    <xf numFmtId="0" fontId="37" fillId="24" borderId="14" xfId="0" applyFont="1" applyFill="1" applyBorder="1" applyAlignment="1">
      <alignment horizontal="left" vertical="center"/>
    </xf>
    <xf numFmtId="177" fontId="37" fillId="24" borderId="14" xfId="46" applyNumberFormat="1" applyFont="1" applyFill="1" applyBorder="1" applyAlignment="1">
      <alignment horizontal="right" vertical="center"/>
    </xf>
    <xf numFmtId="0" fontId="37" fillId="26" borderId="14" xfId="0" applyFont="1" applyFill="1" applyBorder="1" applyAlignment="1">
      <alignment vertical="center"/>
    </xf>
    <xf numFmtId="177" fontId="37" fillId="26" borderId="14" xfId="46" applyNumberFormat="1" applyFont="1" applyFill="1" applyBorder="1" applyAlignment="1">
      <alignment horizontal="right" vertical="center"/>
    </xf>
    <xf numFmtId="177" fontId="37" fillId="34" borderId="14" xfId="46" applyNumberFormat="1" applyFont="1" applyFill="1" applyBorder="1" applyAlignment="1">
      <alignment horizontal="right" vertical="center"/>
    </xf>
    <xf numFmtId="0" fontId="37" fillId="24" borderId="14" xfId="63" applyFont="1" applyFill="1" applyBorder="1" applyAlignment="1">
      <alignment horizontal="left" vertical="center" wrapText="1"/>
    </xf>
    <xf numFmtId="177" fontId="37" fillId="0" borderId="14" xfId="46" applyNumberFormat="1" applyFont="1" applyFill="1" applyBorder="1" applyAlignment="1">
      <alignment horizontal="right" vertical="center"/>
    </xf>
    <xf numFmtId="177" fontId="37" fillId="24" borderId="14" xfId="0" applyNumberFormat="1" applyFont="1" applyFill="1" applyBorder="1" applyAlignment="1">
      <alignment horizontal="right" vertical="center"/>
    </xf>
    <xf numFmtId="0" fontId="37" fillId="24" borderId="0" xfId="0" applyFont="1" applyFill="1" applyBorder="1">
      <alignment vertical="center"/>
    </xf>
    <xf numFmtId="0" fontId="37" fillId="0" borderId="0" xfId="0" applyFont="1" applyBorder="1">
      <alignment vertical="center"/>
    </xf>
    <xf numFmtId="0" fontId="37" fillId="26" borderId="25" xfId="0" applyFont="1" applyFill="1" applyBorder="1" applyAlignment="1">
      <alignment vertical="center"/>
    </xf>
    <xf numFmtId="177" fontId="37" fillId="26" borderId="25" xfId="46" applyNumberFormat="1" applyFont="1" applyFill="1" applyBorder="1" applyAlignment="1">
      <alignment horizontal="right" vertical="center"/>
    </xf>
    <xf numFmtId="205" fontId="37" fillId="34" borderId="50" xfId="46" applyNumberFormat="1" applyFont="1" applyFill="1" applyBorder="1" applyAlignment="1">
      <alignment horizontal="right" vertical="center"/>
    </xf>
    <xf numFmtId="0" fontId="37" fillId="24" borderId="14" xfId="63" applyFont="1" applyFill="1" applyBorder="1" applyAlignment="1">
      <alignment vertical="center"/>
    </xf>
    <xf numFmtId="0" fontId="37" fillId="24" borderId="25" xfId="63" applyFont="1" applyFill="1" applyBorder="1" applyAlignment="1">
      <alignment vertical="center"/>
    </xf>
    <xf numFmtId="177" fontId="37" fillId="24" borderId="25" xfId="0" applyNumberFormat="1" applyFont="1" applyFill="1" applyBorder="1" applyAlignment="1">
      <alignment horizontal="right" vertical="center"/>
    </xf>
    <xf numFmtId="177" fontId="37" fillId="0" borderId="25" xfId="46" applyNumberFormat="1" applyFont="1" applyFill="1" applyBorder="1" applyAlignment="1">
      <alignment horizontal="right" vertical="center"/>
    </xf>
    <xf numFmtId="177" fontId="37" fillId="26" borderId="14" xfId="0" applyNumberFormat="1" applyFont="1" applyFill="1" applyBorder="1" applyAlignment="1">
      <alignment horizontal="right" vertical="center"/>
    </xf>
    <xf numFmtId="0" fontId="37" fillId="24" borderId="18" xfId="0" applyFont="1" applyFill="1" applyBorder="1" applyAlignment="1">
      <alignment vertical="center"/>
    </xf>
    <xf numFmtId="0" fontId="37" fillId="24" borderId="18" xfId="63" applyFont="1" applyFill="1" applyBorder="1" applyAlignment="1">
      <alignment vertical="center"/>
    </xf>
    <xf numFmtId="177" fontId="37" fillId="24" borderId="18" xfId="46" applyNumberFormat="1" applyFont="1" applyFill="1" applyBorder="1" applyAlignment="1">
      <alignment horizontal="right" vertical="center"/>
    </xf>
    <xf numFmtId="177" fontId="37" fillId="0" borderId="18" xfId="46" applyNumberFormat="1" applyFont="1" applyFill="1" applyBorder="1" applyAlignment="1">
      <alignment horizontal="right" vertical="center"/>
    </xf>
    <xf numFmtId="0" fontId="37" fillId="30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vertical="center"/>
    </xf>
    <xf numFmtId="177" fontId="37" fillId="30" borderId="14" xfId="46" applyNumberFormat="1" applyFont="1" applyFill="1" applyBorder="1" applyAlignment="1">
      <alignment horizontal="right" vertical="center"/>
    </xf>
    <xf numFmtId="177" fontId="37" fillId="35" borderId="14" xfId="46" applyNumberFormat="1" applyFont="1" applyFill="1" applyBorder="1" applyAlignment="1">
      <alignment horizontal="right" vertical="center"/>
    </xf>
    <xf numFmtId="0" fontId="37" fillId="24" borderId="17" xfId="0" applyFont="1" applyFill="1" applyBorder="1" applyAlignment="1">
      <alignment horizontal="left" vertical="center"/>
    </xf>
    <xf numFmtId="0" fontId="37" fillId="24" borderId="25" xfId="0" applyFont="1" applyFill="1" applyBorder="1" applyAlignment="1">
      <alignment vertical="center"/>
    </xf>
    <xf numFmtId="177" fontId="37" fillId="24" borderId="25" xfId="46" applyNumberFormat="1" applyFont="1" applyFill="1" applyBorder="1" applyAlignment="1">
      <alignment horizontal="right" vertical="center"/>
    </xf>
    <xf numFmtId="0" fontId="37" fillId="26" borderId="18" xfId="0" applyFont="1" applyFill="1" applyBorder="1" applyAlignment="1">
      <alignment vertical="center"/>
    </xf>
    <xf numFmtId="177" fontId="37" fillId="26" borderId="18" xfId="46" applyNumberFormat="1" applyFont="1" applyFill="1" applyBorder="1" applyAlignment="1">
      <alignment horizontal="right" vertical="center"/>
    </xf>
    <xf numFmtId="0" fontId="37" fillId="24" borderId="38" xfId="0" applyFont="1" applyFill="1" applyBorder="1">
      <alignment vertical="center"/>
    </xf>
    <xf numFmtId="0" fontId="37" fillId="0" borderId="38" xfId="0" applyFont="1" applyBorder="1">
      <alignment vertical="center"/>
    </xf>
    <xf numFmtId="0" fontId="37" fillId="24" borderId="18" xfId="63" applyFont="1" applyFill="1" applyBorder="1" applyAlignment="1">
      <alignment horizontal="left" vertical="center" wrapText="1"/>
    </xf>
    <xf numFmtId="177" fontId="37" fillId="24" borderId="18" xfId="0" applyNumberFormat="1" applyFont="1" applyFill="1" applyBorder="1" applyAlignment="1">
      <alignment horizontal="right" vertical="center"/>
    </xf>
    <xf numFmtId="177" fontId="37" fillId="34" borderId="25" xfId="46" applyNumberFormat="1" applyFont="1" applyFill="1" applyBorder="1" applyAlignment="1">
      <alignment horizontal="right" vertical="center"/>
    </xf>
    <xf numFmtId="0" fontId="37" fillId="24" borderId="18" xfId="0" applyFont="1" applyFill="1" applyBorder="1" applyAlignment="1">
      <alignment horizontal="left" vertical="center"/>
    </xf>
    <xf numFmtId="177" fontId="37" fillId="24" borderId="17" xfId="46" applyNumberFormat="1" applyFont="1" applyFill="1" applyBorder="1" applyAlignment="1">
      <alignment horizontal="right" vertical="center"/>
    </xf>
    <xf numFmtId="0" fontId="37" fillId="24" borderId="25" xfId="0" applyFont="1" applyFill="1" applyBorder="1" applyAlignment="1">
      <alignment horizontal="left" vertical="center"/>
    </xf>
    <xf numFmtId="0" fontId="37" fillId="30" borderId="35" xfId="0" applyFont="1" applyFill="1" applyBorder="1" applyAlignment="1">
      <alignment horizontal="left" vertical="center"/>
    </xf>
    <xf numFmtId="0" fontId="37" fillId="30" borderId="15" xfId="0" applyFont="1" applyFill="1" applyBorder="1" applyAlignment="1">
      <alignment vertical="center"/>
    </xf>
    <xf numFmtId="0" fontId="37" fillId="30" borderId="15" xfId="0" applyFont="1" applyFill="1" applyBorder="1" applyAlignment="1">
      <alignment horizontal="left" vertical="center"/>
    </xf>
    <xf numFmtId="0" fontId="37" fillId="30" borderId="43" xfId="0" applyFont="1" applyFill="1" applyBorder="1" applyAlignment="1">
      <alignment horizontal="left" vertical="center"/>
    </xf>
    <xf numFmtId="0" fontId="37" fillId="24" borderId="35" xfId="0" applyFont="1" applyFill="1" applyBorder="1" applyAlignment="1">
      <alignment vertical="center"/>
    </xf>
    <xf numFmtId="0" fontId="37" fillId="24" borderId="15" xfId="0" applyFont="1" applyFill="1" applyBorder="1" applyAlignment="1">
      <alignment horizontal="left" vertical="center"/>
    </xf>
    <xf numFmtId="0" fontId="37" fillId="24" borderId="39" xfId="0" applyFont="1" applyFill="1" applyBorder="1" applyAlignment="1">
      <alignment vertical="center"/>
    </xf>
    <xf numFmtId="0" fontId="37" fillId="24" borderId="42" xfId="0" applyFont="1" applyFill="1" applyBorder="1" applyAlignment="1">
      <alignment vertical="center"/>
    </xf>
    <xf numFmtId="0" fontId="37" fillId="24" borderId="48" xfId="63" applyFont="1" applyFill="1" applyBorder="1" applyAlignment="1">
      <alignment horizontal="left" vertical="center" wrapText="1"/>
    </xf>
    <xf numFmtId="177" fontId="37" fillId="24" borderId="48" xfId="0" applyNumberFormat="1" applyFont="1" applyFill="1" applyBorder="1" applyAlignment="1">
      <alignment horizontal="right" vertical="center"/>
    </xf>
    <xf numFmtId="177" fontId="37" fillId="0" borderId="48" xfId="46" applyNumberFormat="1" applyFont="1" applyFill="1" applyBorder="1" applyAlignment="1">
      <alignment horizontal="right" vertical="center"/>
    </xf>
    <xf numFmtId="0" fontId="37" fillId="24" borderId="20" xfId="0" applyFont="1" applyFill="1" applyBorder="1">
      <alignment vertical="center"/>
    </xf>
    <xf numFmtId="0" fontId="37" fillId="0" borderId="20" xfId="0" applyFont="1" applyBorder="1">
      <alignment vertical="center"/>
    </xf>
    <xf numFmtId="177" fontId="4" fillId="24" borderId="49" xfId="46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1" borderId="13" xfId="0" applyFont="1" applyFill="1" applyBorder="1" applyAlignment="1">
      <alignment vertical="center"/>
    </xf>
    <xf numFmtId="41" fontId="4" fillId="24" borderId="0" xfId="46" applyFont="1" applyFill="1" applyBorder="1" applyAlignment="1"/>
    <xf numFmtId="41" fontId="4" fillId="31" borderId="0" xfId="46" applyFont="1" applyFill="1" applyBorder="1">
      <alignment vertical="center"/>
    </xf>
    <xf numFmtId="0" fontId="0" fillId="0" borderId="0" xfId="0" applyBorder="1">
      <alignment vertical="center"/>
    </xf>
    <xf numFmtId="41" fontId="4" fillId="26" borderId="25" xfId="46" applyFont="1" applyFill="1" applyBorder="1" applyAlignment="1">
      <alignment vertical="center"/>
    </xf>
    <xf numFmtId="0" fontId="27" fillId="24" borderId="0" xfId="0" applyFont="1" applyFill="1">
      <alignment vertical="center"/>
    </xf>
    <xf numFmtId="0" fontId="27" fillId="0" borderId="0" xfId="0" applyFont="1">
      <alignment vertical="center"/>
    </xf>
    <xf numFmtId="41" fontId="4" fillId="24" borderId="17" xfId="46" applyFont="1" applyFill="1" applyBorder="1" applyAlignment="1">
      <alignment horizontal="left" vertical="center"/>
    </xf>
    <xf numFmtId="205" fontId="4" fillId="24" borderId="14" xfId="46" applyNumberFormat="1" applyFont="1" applyFill="1" applyBorder="1" applyAlignment="1">
      <alignment vertical="center"/>
    </xf>
    <xf numFmtId="205" fontId="4" fillId="24" borderId="18" xfId="46" applyNumberFormat="1" applyFont="1" applyFill="1" applyBorder="1" applyAlignment="1">
      <alignment vertical="center"/>
    </xf>
    <xf numFmtId="205" fontId="4" fillId="30" borderId="25" xfId="46" applyNumberFormat="1" applyFont="1" applyFill="1" applyBorder="1" applyAlignment="1">
      <alignment horizontal="right" vertical="center"/>
    </xf>
    <xf numFmtId="0" fontId="27" fillId="24" borderId="0" xfId="63" applyFont="1" applyFill="1" applyAlignment="1">
      <alignment vertical="center"/>
    </xf>
    <xf numFmtId="0" fontId="27" fillId="0" borderId="0" xfId="63" applyFont="1" applyAlignment="1">
      <alignment vertical="center"/>
    </xf>
    <xf numFmtId="205" fontId="4" fillId="24" borderId="14" xfId="46" applyNumberFormat="1" applyFont="1" applyFill="1" applyBorder="1" applyAlignment="1">
      <alignment horizontal="right" vertical="center"/>
    </xf>
    <xf numFmtId="205" fontId="4" fillId="26" borderId="14" xfId="46" applyNumberFormat="1" applyFont="1" applyFill="1" applyBorder="1" applyAlignment="1">
      <alignment horizontal="right" vertical="center"/>
    </xf>
    <xf numFmtId="0" fontId="27" fillId="24" borderId="0" xfId="0" applyFont="1" applyFill="1" applyAlignment="1">
      <alignment vertical="center"/>
    </xf>
    <xf numFmtId="0" fontId="4" fillId="26" borderId="25" xfId="63" applyFont="1" applyFill="1" applyBorder="1" applyAlignment="1">
      <alignment horizontal="left" vertical="center"/>
    </xf>
    <xf numFmtId="0" fontId="27" fillId="24" borderId="0" xfId="63" applyFont="1" applyFill="1" applyBorder="1" applyAlignment="1">
      <alignment vertical="center"/>
    </xf>
    <xf numFmtId="0" fontId="27" fillId="0" borderId="0" xfId="63" applyFont="1" applyBorder="1" applyAlignment="1">
      <alignment vertical="center"/>
    </xf>
    <xf numFmtId="205" fontId="4" fillId="24" borderId="25" xfId="46" applyNumberFormat="1" applyFont="1" applyFill="1" applyBorder="1" applyAlignment="1">
      <alignment horizontal="right" vertical="center"/>
    </xf>
    <xf numFmtId="0" fontId="4" fillId="24" borderId="0" xfId="63" applyFont="1" applyFill="1" applyBorder="1" applyAlignment="1">
      <alignment vertical="center"/>
    </xf>
    <xf numFmtId="205" fontId="4" fillId="24" borderId="18" xfId="46" applyNumberFormat="1" applyFont="1" applyFill="1" applyBorder="1" applyAlignment="1">
      <alignment horizontal="right" vertical="center"/>
    </xf>
    <xf numFmtId="0" fontId="4" fillId="24" borderId="16" xfId="63" applyFont="1" applyFill="1" applyBorder="1" applyAlignment="1">
      <alignment horizontal="left" vertical="center" wrapText="1"/>
    </xf>
    <xf numFmtId="177" fontId="4" fillId="24" borderId="17" xfId="46" applyNumberFormat="1" applyFont="1" applyFill="1" applyBorder="1" applyAlignment="1">
      <alignment horizontal="right" vertical="center"/>
    </xf>
    <xf numFmtId="205" fontId="4" fillId="24" borderId="17" xfId="46" applyNumberFormat="1" applyFont="1" applyFill="1" applyBorder="1" applyAlignment="1">
      <alignment horizontal="right" vertical="center"/>
    </xf>
    <xf numFmtId="205" fontId="4" fillId="26" borderId="25" xfId="46" applyNumberFormat="1" applyFont="1" applyFill="1" applyBorder="1" applyAlignment="1">
      <alignment horizontal="right" vertical="center"/>
    </xf>
    <xf numFmtId="0" fontId="4" fillId="24" borderId="13" xfId="63" applyFont="1" applyFill="1" applyBorder="1" applyAlignment="1">
      <alignment vertical="center"/>
    </xf>
    <xf numFmtId="205" fontId="4" fillId="30" borderId="14" xfId="46" applyNumberFormat="1" applyFont="1" applyFill="1" applyBorder="1" applyAlignment="1">
      <alignment horizontal="right" vertical="center"/>
    </xf>
    <xf numFmtId="0" fontId="4" fillId="24" borderId="43" xfId="63" applyFont="1" applyFill="1" applyBorder="1" applyAlignment="1">
      <alignment horizontal="left" vertical="center" wrapText="1"/>
    </xf>
    <xf numFmtId="0" fontId="4" fillId="26" borderId="35" xfId="63" applyFont="1" applyFill="1" applyBorder="1" applyAlignment="1">
      <alignment horizontal="left" vertical="center"/>
    </xf>
    <xf numFmtId="0" fontId="4" fillId="26" borderId="43" xfId="63" applyFont="1" applyFill="1" applyBorder="1" applyAlignment="1">
      <alignment horizontal="left" vertical="center" wrapText="1"/>
    </xf>
    <xf numFmtId="0" fontId="4" fillId="24" borderId="16" xfId="63" applyFont="1" applyFill="1" applyBorder="1" applyAlignment="1">
      <alignment horizontal="center" vertical="center"/>
    </xf>
    <xf numFmtId="0" fontId="4" fillId="26" borderId="43" xfId="63" applyFont="1" applyFill="1" applyBorder="1" applyAlignment="1">
      <alignment horizontal="left" vertical="center"/>
    </xf>
    <xf numFmtId="0" fontId="4" fillId="24" borderId="14" xfId="63" applyFont="1" applyFill="1" applyBorder="1" applyAlignment="1">
      <alignment horizontal="left" vertical="center"/>
    </xf>
    <xf numFmtId="0" fontId="4" fillId="24" borderId="34" xfId="63" applyFont="1" applyFill="1" applyBorder="1" applyAlignment="1">
      <alignment horizontal="left" vertical="center" wrapText="1"/>
    </xf>
    <xf numFmtId="0" fontId="4" fillId="24" borderId="37" xfId="63" applyFont="1" applyFill="1" applyBorder="1" applyAlignment="1">
      <alignment vertical="center"/>
    </xf>
    <xf numFmtId="0" fontId="4" fillId="24" borderId="16" xfId="63" applyFont="1" applyFill="1" applyBorder="1" applyAlignment="1">
      <alignment vertical="center"/>
    </xf>
    <xf numFmtId="0" fontId="4" fillId="26" borderId="34" xfId="63" applyFont="1" applyFill="1" applyBorder="1" applyAlignment="1">
      <alignment horizontal="left" vertical="center"/>
    </xf>
    <xf numFmtId="0" fontId="4" fillId="26" borderId="44" xfId="63" applyFont="1" applyFill="1" applyBorder="1" applyAlignment="1">
      <alignment horizontal="left" vertical="center"/>
    </xf>
    <xf numFmtId="0" fontId="4" fillId="24" borderId="18" xfId="63" applyFont="1" applyFill="1" applyBorder="1" applyAlignment="1">
      <alignment vertical="center"/>
    </xf>
    <xf numFmtId="0" fontId="4" fillId="24" borderId="25" xfId="63" applyFont="1" applyFill="1" applyBorder="1" applyAlignment="1">
      <alignment vertical="center"/>
    </xf>
    <xf numFmtId="0" fontId="4" fillId="24" borderId="25" xfId="62" applyFont="1" applyFill="1" applyBorder="1" applyAlignment="1">
      <alignment horizontal="left" vertical="center" wrapText="1"/>
    </xf>
    <xf numFmtId="41" fontId="4" fillId="0" borderId="21" xfId="46" applyFont="1" applyFill="1" applyBorder="1" applyAlignment="1">
      <alignment vertical="center"/>
    </xf>
    <xf numFmtId="41" fontId="4" fillId="0" borderId="18" xfId="46" applyFont="1" applyFill="1" applyBorder="1" applyAlignment="1">
      <alignment vertical="center"/>
    </xf>
    <xf numFmtId="41" fontId="4" fillId="0" borderId="14" xfId="46" applyFont="1" applyFill="1" applyBorder="1" applyAlignment="1">
      <alignment vertical="center"/>
    </xf>
    <xf numFmtId="205" fontId="4" fillId="0" borderId="51" xfId="46" applyNumberFormat="1" applyFont="1" applyFill="1" applyBorder="1" applyAlignment="1">
      <alignment vertical="center"/>
    </xf>
    <xf numFmtId="0" fontId="27" fillId="0" borderId="0" xfId="0" applyFont="1" applyFill="1">
      <alignment vertical="center"/>
    </xf>
    <xf numFmtId="0" fontId="27" fillId="24" borderId="20" xfId="0" applyFont="1" applyFill="1" applyBorder="1">
      <alignment vertical="center"/>
    </xf>
    <xf numFmtId="0" fontId="27" fillId="0" borderId="20" xfId="0" applyFont="1" applyBorder="1">
      <alignment vertical="center"/>
    </xf>
    <xf numFmtId="41" fontId="4" fillId="24" borderId="42" xfId="46" applyFont="1" applyFill="1" applyBorder="1" applyAlignment="1">
      <alignment horizontal="left" vertical="center"/>
    </xf>
    <xf numFmtId="177" fontId="3" fillId="31" borderId="0" xfId="63" applyNumberFormat="1" applyFont="1" applyFill="1" applyBorder="1" applyAlignment="1">
      <alignment vertical="center"/>
    </xf>
    <xf numFmtId="0" fontId="4" fillId="24" borderId="0" xfId="63" applyFont="1" applyFill="1" applyAlignment="1">
      <alignment vertical="center"/>
    </xf>
    <xf numFmtId="0" fontId="4" fillId="0" borderId="0" xfId="63" applyFont="1" applyAlignment="1">
      <alignment vertical="center"/>
    </xf>
    <xf numFmtId="177" fontId="4" fillId="31" borderId="25" xfId="46" applyNumberFormat="1" applyFont="1" applyFill="1" applyBorder="1" applyAlignment="1">
      <alignment horizontal="right" vertical="center"/>
    </xf>
    <xf numFmtId="0" fontId="4" fillId="26" borderId="25" xfId="63" applyFont="1" applyFill="1" applyBorder="1" applyAlignment="1">
      <alignment horizontal="left" vertical="center" wrapText="1"/>
    </xf>
    <xf numFmtId="0" fontId="4" fillId="24" borderId="37" xfId="63" applyFont="1" applyFill="1" applyBorder="1" applyAlignment="1">
      <alignment horizontal="left" vertical="center"/>
    </xf>
    <xf numFmtId="0" fontId="4" fillId="24" borderId="14" xfId="63" applyFont="1" applyFill="1" applyBorder="1" applyAlignment="1">
      <alignment horizontal="left" vertical="center" wrapText="1"/>
    </xf>
    <xf numFmtId="0" fontId="4" fillId="24" borderId="13" xfId="63" applyFont="1" applyFill="1" applyBorder="1" applyAlignment="1">
      <alignment horizontal="left" vertical="center" wrapText="1"/>
    </xf>
    <xf numFmtId="0" fontId="4" fillId="24" borderId="48" xfId="63" applyFont="1" applyFill="1" applyBorder="1" applyAlignment="1">
      <alignment horizontal="left" vertical="center"/>
    </xf>
    <xf numFmtId="0" fontId="4" fillId="24" borderId="49" xfId="63" applyFont="1" applyFill="1" applyBorder="1" applyAlignment="1">
      <alignment vertical="center"/>
    </xf>
    <xf numFmtId="179" fontId="4" fillId="31" borderId="20" xfId="46" applyNumberFormat="1" applyFont="1" applyFill="1" applyBorder="1">
      <alignment vertical="center"/>
    </xf>
    <xf numFmtId="177" fontId="0" fillId="0" borderId="0" xfId="0" applyNumberFormat="1" applyBorder="1">
      <alignment vertical="center"/>
    </xf>
    <xf numFmtId="41" fontId="4" fillId="24" borderId="54" xfId="46" applyFont="1" applyFill="1" applyBorder="1" applyAlignment="1">
      <alignment vertical="center"/>
    </xf>
    <xf numFmtId="205" fontId="4" fillId="24" borderId="76" xfId="46" applyNumberFormat="1" applyFont="1" applyFill="1" applyBorder="1" applyAlignment="1">
      <alignment vertical="center"/>
    </xf>
    <xf numFmtId="205" fontId="4" fillId="24" borderId="80" xfId="46" applyNumberFormat="1" applyFont="1" applyFill="1" applyBorder="1" applyAlignment="1">
      <alignment vertical="center"/>
    </xf>
    <xf numFmtId="0" fontId="37" fillId="24" borderId="25" xfId="63" applyFont="1" applyFill="1" applyBorder="1" applyAlignment="1">
      <alignment horizontal="left" vertical="center" wrapText="1"/>
    </xf>
    <xf numFmtId="41" fontId="37" fillId="24" borderId="20" xfId="0" applyNumberFormat="1" applyFont="1" applyFill="1" applyBorder="1">
      <alignment vertical="center"/>
    </xf>
    <xf numFmtId="0" fontId="37" fillId="24" borderId="48" xfId="63" applyFont="1" applyFill="1" applyBorder="1" applyAlignment="1">
      <alignment vertical="center"/>
    </xf>
    <xf numFmtId="0" fontId="37" fillId="24" borderId="48" xfId="0" applyFont="1" applyFill="1" applyBorder="1" applyAlignment="1">
      <alignment vertical="center"/>
    </xf>
    <xf numFmtId="0" fontId="37" fillId="26" borderId="48" xfId="0" applyFont="1" applyFill="1" applyBorder="1" applyAlignment="1">
      <alignment vertical="center"/>
    </xf>
    <xf numFmtId="177" fontId="37" fillId="26" borderId="48" xfId="46" applyNumberFormat="1" applyFont="1" applyFill="1" applyBorder="1" applyAlignment="1">
      <alignment horizontal="right" vertical="center"/>
    </xf>
    <xf numFmtId="0" fontId="37" fillId="24" borderId="53" xfId="0" applyFont="1" applyFill="1" applyBorder="1">
      <alignment vertical="center"/>
    </xf>
    <xf numFmtId="0" fontId="37" fillId="0" borderId="53" xfId="0" applyFont="1" applyBorder="1">
      <alignment vertical="center"/>
    </xf>
    <xf numFmtId="0" fontId="37" fillId="24" borderId="17" xfId="63" applyFont="1" applyFill="1" applyBorder="1" applyAlignment="1">
      <alignment vertical="center"/>
    </xf>
    <xf numFmtId="177" fontId="37" fillId="0" borderId="17" xfId="46" applyNumberFormat="1" applyFont="1" applyFill="1" applyBorder="1" applyAlignment="1">
      <alignment horizontal="right" vertical="center"/>
    </xf>
    <xf numFmtId="177" fontId="37" fillId="34" borderId="48" xfId="46" applyNumberFormat="1" applyFont="1" applyFill="1" applyBorder="1" applyAlignment="1">
      <alignment horizontal="right" vertical="center"/>
    </xf>
    <xf numFmtId="0" fontId="37" fillId="24" borderId="49" xfId="0" applyFont="1" applyFill="1" applyBorder="1" applyAlignment="1">
      <alignment vertical="center"/>
    </xf>
    <xf numFmtId="0" fontId="37" fillId="24" borderId="53" xfId="0" applyFont="1" applyFill="1" applyBorder="1" applyAlignment="1">
      <alignment vertical="center"/>
    </xf>
    <xf numFmtId="0" fontId="37" fillId="24" borderId="64" xfId="0" applyFont="1" applyFill="1" applyBorder="1" applyAlignment="1">
      <alignment vertical="center"/>
    </xf>
    <xf numFmtId="177" fontId="37" fillId="24" borderId="48" xfId="46" applyNumberFormat="1" applyFont="1" applyFill="1" applyBorder="1" applyAlignment="1">
      <alignment horizontal="right" vertical="center"/>
    </xf>
    <xf numFmtId="0" fontId="4" fillId="26" borderId="42" xfId="63" applyFont="1" applyFill="1" applyBorder="1" applyAlignment="1">
      <alignment horizontal="left" vertical="center"/>
    </xf>
    <xf numFmtId="0" fontId="4" fillId="26" borderId="49" xfId="63" applyFont="1" applyFill="1" applyBorder="1" applyAlignment="1">
      <alignment horizontal="left" vertical="center" wrapText="1"/>
    </xf>
    <xf numFmtId="177" fontId="4" fillId="26" borderId="48" xfId="46" applyNumberFormat="1" applyFont="1" applyFill="1" applyBorder="1" applyAlignment="1">
      <alignment horizontal="right" vertical="center"/>
    </xf>
    <xf numFmtId="205" fontId="4" fillId="26" borderId="48" xfId="46" applyNumberFormat="1" applyFont="1" applyFill="1" applyBorder="1" applyAlignment="1">
      <alignment horizontal="right" vertical="center"/>
    </xf>
    <xf numFmtId="0" fontId="27" fillId="24" borderId="20" xfId="63" applyFont="1" applyFill="1" applyBorder="1" applyAlignment="1">
      <alignment vertical="center"/>
    </xf>
    <xf numFmtId="0" fontId="27" fillId="0" borderId="20" xfId="63" applyFont="1" applyBorder="1" applyAlignment="1">
      <alignment vertical="center"/>
    </xf>
    <xf numFmtId="0" fontId="4" fillId="24" borderId="34" xfId="63" applyFont="1" applyFill="1" applyBorder="1" applyAlignment="1">
      <alignment horizontal="left" vertical="center"/>
    </xf>
    <xf numFmtId="0" fontId="4" fillId="24" borderId="13" xfId="63" applyFont="1" applyFill="1" applyBorder="1" applyAlignment="1">
      <alignment horizontal="left" vertical="center"/>
    </xf>
    <xf numFmtId="0" fontId="4" fillId="24" borderId="44" xfId="63" applyFont="1" applyFill="1" applyBorder="1" applyAlignment="1">
      <alignment horizontal="left" vertical="center"/>
    </xf>
    <xf numFmtId="0" fontId="4" fillId="30" borderId="49" xfId="63" applyFont="1" applyFill="1" applyBorder="1" applyAlignment="1">
      <alignment horizontal="left" vertical="center"/>
    </xf>
    <xf numFmtId="0" fontId="4" fillId="30" borderId="53" xfId="63" applyFont="1" applyFill="1" applyBorder="1" applyAlignment="1">
      <alignment horizontal="left" vertical="center"/>
    </xf>
    <xf numFmtId="0" fontId="4" fillId="30" borderId="64" xfId="63" applyFont="1" applyFill="1" applyBorder="1" applyAlignment="1">
      <alignment horizontal="left" vertical="center"/>
    </xf>
    <xf numFmtId="177" fontId="4" fillId="30" borderId="48" xfId="46" applyNumberFormat="1" applyFont="1" applyFill="1" applyBorder="1" applyAlignment="1">
      <alignment horizontal="right" vertical="center"/>
    </xf>
    <xf numFmtId="205" fontId="4" fillId="30" borderId="48" xfId="46" applyNumberFormat="1" applyFont="1" applyFill="1" applyBorder="1" applyAlignment="1">
      <alignment horizontal="right" vertical="center"/>
    </xf>
    <xf numFmtId="205" fontId="4" fillId="24" borderId="48" xfId="46" applyNumberFormat="1" applyFont="1" applyFill="1" applyBorder="1" applyAlignment="1">
      <alignment horizontal="right" vertical="center"/>
    </xf>
    <xf numFmtId="0" fontId="4" fillId="24" borderId="20" xfId="63" applyFont="1" applyFill="1" applyBorder="1" applyAlignment="1">
      <alignment vertical="center"/>
    </xf>
    <xf numFmtId="0" fontId="4" fillId="0" borderId="20" xfId="63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05" fontId="4" fillId="26" borderId="56" xfId="46" applyNumberFormat="1" applyFont="1" applyFill="1" applyBorder="1" applyAlignment="1">
      <alignment horizontal="right" vertical="center"/>
    </xf>
    <xf numFmtId="205" fontId="4" fillId="30" borderId="56" xfId="46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41" fontId="4" fillId="31" borderId="20" xfId="46" applyFont="1" applyFill="1" applyBorder="1">
      <alignment vertical="center"/>
    </xf>
    <xf numFmtId="0" fontId="4" fillId="24" borderId="42" xfId="62" applyFont="1" applyFill="1" applyBorder="1" applyAlignment="1">
      <alignment horizontal="left" vertical="center" wrapText="1"/>
    </xf>
    <xf numFmtId="0" fontId="4" fillId="24" borderId="13" xfId="47" applyNumberFormat="1" applyFont="1" applyFill="1" applyBorder="1" applyAlignment="1">
      <alignment horizontal="center" vertical="center"/>
    </xf>
    <xf numFmtId="41" fontId="3" fillId="32" borderId="45" xfId="46" applyFont="1" applyFill="1" applyBorder="1" applyAlignment="1">
      <alignment vertical="center"/>
    </xf>
    <xf numFmtId="177" fontId="3" fillId="32" borderId="45" xfId="46" applyNumberFormat="1" applyFont="1" applyFill="1" applyBorder="1" applyAlignment="1">
      <alignment vertical="center"/>
    </xf>
    <xf numFmtId="205" fontId="3" fillId="32" borderId="58" xfId="0" applyNumberFormat="1" applyFont="1" applyFill="1" applyBorder="1" applyAlignment="1">
      <alignment vertical="center"/>
    </xf>
    <xf numFmtId="0" fontId="27" fillId="31" borderId="0" xfId="0" applyFont="1" applyFill="1" applyBorder="1">
      <alignment vertical="center"/>
    </xf>
    <xf numFmtId="0" fontId="27" fillId="31" borderId="2" xfId="0" applyFont="1" applyFill="1" applyBorder="1">
      <alignment vertical="center"/>
    </xf>
    <xf numFmtId="41" fontId="3" fillId="32" borderId="45" xfId="46" applyFont="1" applyFill="1" applyBorder="1" applyAlignment="1">
      <alignment horizontal="right" vertical="center"/>
    </xf>
    <xf numFmtId="200" fontId="4" fillId="0" borderId="13" xfId="63" applyNumberFormat="1" applyFont="1" applyFill="1" applyBorder="1" applyAlignment="1">
      <alignment vertical="center"/>
    </xf>
    <xf numFmtId="0" fontId="4" fillId="0" borderId="13" xfId="63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31" borderId="12" xfId="63" applyFont="1" applyFill="1" applyBorder="1" applyAlignment="1">
      <alignment horizontal="center" vertical="center"/>
    </xf>
    <xf numFmtId="0" fontId="4" fillId="30" borderId="25" xfId="63" applyFont="1" applyFill="1" applyBorder="1" applyAlignment="1">
      <alignment horizontal="left" vertical="center"/>
    </xf>
    <xf numFmtId="200" fontId="4" fillId="0" borderId="0" xfId="63" applyNumberFormat="1" applyFont="1" applyFill="1" applyBorder="1" applyAlignment="1">
      <alignment vertical="center"/>
    </xf>
    <xf numFmtId="0" fontId="4" fillId="0" borderId="0" xfId="63" applyFont="1" applyFill="1" applyBorder="1" applyAlignment="1">
      <alignment vertical="center"/>
    </xf>
    <xf numFmtId="0" fontId="4" fillId="31" borderId="17" xfId="63" applyFont="1" applyFill="1" applyBorder="1" applyAlignment="1">
      <alignment horizontal="center" vertical="center"/>
    </xf>
    <xf numFmtId="0" fontId="4" fillId="0" borderId="35" xfId="63" applyFont="1" applyFill="1" applyBorder="1" applyAlignment="1">
      <alignment horizontal="left" vertical="center"/>
    </xf>
    <xf numFmtId="0" fontId="4" fillId="0" borderId="15" xfId="63" applyFont="1" applyFill="1" applyBorder="1" applyAlignment="1">
      <alignment horizontal="left" vertical="center"/>
    </xf>
    <xf numFmtId="0" fontId="4" fillId="0" borderId="15" xfId="63" applyFont="1" applyFill="1" applyBorder="1" applyAlignment="1">
      <alignment horizontal="left" vertical="center" wrapText="1"/>
    </xf>
    <xf numFmtId="177" fontId="4" fillId="0" borderId="14" xfId="46" applyNumberFormat="1" applyFont="1" applyFill="1" applyBorder="1" applyAlignment="1">
      <alignment horizontal="right" vertical="center"/>
    </xf>
    <xf numFmtId="0" fontId="4" fillId="31" borderId="18" xfId="63" applyFont="1" applyFill="1" applyBorder="1" applyAlignment="1">
      <alignment horizontal="center" vertical="center"/>
    </xf>
    <xf numFmtId="0" fontId="4" fillId="34" borderId="35" xfId="63" applyFont="1" applyFill="1" applyBorder="1" applyAlignment="1">
      <alignment horizontal="left" vertical="center"/>
    </xf>
    <xf numFmtId="0" fontId="4" fillId="34" borderId="15" xfId="63" applyFont="1" applyFill="1" applyBorder="1" applyAlignment="1">
      <alignment horizontal="left" vertical="center"/>
    </xf>
    <xf numFmtId="0" fontId="4" fillId="34" borderId="15" xfId="63" applyFont="1" applyFill="1" applyBorder="1" applyAlignment="1">
      <alignment horizontal="left" vertical="center" wrapText="1"/>
    </xf>
    <xf numFmtId="177" fontId="4" fillId="34" borderId="14" xfId="46" applyNumberFormat="1" applyFont="1" applyFill="1" applyBorder="1" applyAlignment="1">
      <alignment horizontal="right" vertical="center"/>
    </xf>
    <xf numFmtId="0" fontId="4" fillId="31" borderId="25" xfId="63" applyFont="1" applyFill="1" applyBorder="1" applyAlignment="1">
      <alignment horizontal="center" vertical="center"/>
    </xf>
    <xf numFmtId="0" fontId="4" fillId="0" borderId="14" xfId="63" applyFont="1" applyFill="1" applyBorder="1" applyAlignment="1">
      <alignment horizontal="left" vertical="center"/>
    </xf>
    <xf numFmtId="0" fontId="4" fillId="31" borderId="12" xfId="63" applyFont="1" applyFill="1" applyBorder="1" applyAlignment="1">
      <alignment vertical="center"/>
    </xf>
    <xf numFmtId="0" fontId="4" fillId="31" borderId="17" xfId="63" applyFont="1" applyFill="1" applyBorder="1" applyAlignment="1">
      <alignment vertical="center"/>
    </xf>
    <xf numFmtId="200" fontId="4" fillId="0" borderId="0" xfId="46" applyNumberFormat="1" applyFont="1" applyFill="1" applyBorder="1" applyAlignment="1">
      <alignment vertical="center"/>
    </xf>
    <xf numFmtId="0" fontId="4" fillId="0" borderId="13" xfId="63" applyFont="1" applyFill="1" applyBorder="1" applyAlignment="1">
      <alignment horizontal="left" vertical="center"/>
    </xf>
    <xf numFmtId="0" fontId="4" fillId="0" borderId="13" xfId="63" applyFont="1" applyFill="1" applyBorder="1" applyAlignment="1">
      <alignment horizontal="left" vertical="center" wrapText="1"/>
    </xf>
    <xf numFmtId="200" fontId="4" fillId="0" borderId="13" xfId="46" applyNumberFormat="1" applyFont="1" applyFill="1" applyBorder="1" applyAlignment="1">
      <alignment vertical="center"/>
    </xf>
    <xf numFmtId="0" fontId="0" fillId="0" borderId="12" xfId="0" applyBorder="1">
      <alignment vertical="center"/>
    </xf>
    <xf numFmtId="0" fontId="4" fillId="31" borderId="25" xfId="63" applyFont="1" applyFill="1" applyBorder="1" applyAlignment="1">
      <alignment vertical="center"/>
    </xf>
    <xf numFmtId="0" fontId="4" fillId="31" borderId="39" xfId="63" applyFont="1" applyFill="1" applyBorder="1" applyAlignment="1">
      <alignment vertical="center"/>
    </xf>
    <xf numFmtId="0" fontId="4" fillId="31" borderId="42" xfId="63" applyFont="1" applyFill="1" applyBorder="1" applyAlignment="1">
      <alignment vertical="center"/>
    </xf>
    <xf numFmtId="200" fontId="4" fillId="0" borderId="20" xfId="46" applyNumberFormat="1" applyFont="1" applyFill="1" applyBorder="1" applyAlignment="1">
      <alignment vertical="center"/>
    </xf>
    <xf numFmtId="0" fontId="4" fillId="0" borderId="20" xfId="63" applyFont="1" applyFill="1" applyBorder="1" applyAlignment="1">
      <alignment vertical="center"/>
    </xf>
    <xf numFmtId="0" fontId="4" fillId="31" borderId="39" xfId="63" applyFont="1" applyFill="1" applyBorder="1" applyAlignment="1">
      <alignment horizontal="center" vertical="center"/>
    </xf>
    <xf numFmtId="0" fontId="4" fillId="31" borderId="42" xfId="63" applyFont="1" applyFill="1" applyBorder="1" applyAlignment="1">
      <alignment horizontal="center" vertical="center"/>
    </xf>
    <xf numFmtId="177" fontId="4" fillId="31" borderId="42" xfId="46" applyNumberFormat="1" applyFont="1" applyFill="1" applyBorder="1" applyAlignment="1">
      <alignment horizontal="right" vertical="center"/>
    </xf>
    <xf numFmtId="177" fontId="4" fillId="0" borderId="48" xfId="46" applyNumberFormat="1" applyFont="1" applyFill="1" applyBorder="1" applyAlignment="1">
      <alignment horizontal="right" vertical="center"/>
    </xf>
    <xf numFmtId="200" fontId="4" fillId="0" borderId="20" xfId="63" applyNumberFormat="1" applyFont="1" applyFill="1" applyBorder="1" applyAlignment="1">
      <alignment vertical="center"/>
    </xf>
    <xf numFmtId="41" fontId="4" fillId="24" borderId="39" xfId="47" applyFont="1" applyFill="1" applyBorder="1" applyAlignment="1">
      <alignment vertical="center"/>
    </xf>
    <xf numFmtId="41" fontId="4" fillId="24" borderId="12" xfId="47" applyFont="1" applyFill="1" applyBorder="1" applyAlignment="1">
      <alignment vertical="center"/>
    </xf>
    <xf numFmtId="41" fontId="4" fillId="24" borderId="18" xfId="47" applyFont="1" applyFill="1" applyBorder="1" applyAlignment="1">
      <alignment vertical="center"/>
    </xf>
    <xf numFmtId="41" fontId="3" fillId="32" borderId="40" xfId="47" applyFont="1" applyFill="1" applyBorder="1" applyAlignment="1">
      <alignment vertical="center"/>
    </xf>
    <xf numFmtId="177" fontId="3" fillId="32" borderId="47" xfId="47" applyNumberFormat="1" applyFont="1" applyFill="1" applyBorder="1" applyAlignment="1">
      <alignment vertical="center"/>
    </xf>
    <xf numFmtId="205" fontId="3" fillId="32" borderId="58" xfId="47" applyNumberFormat="1" applyFont="1" applyFill="1" applyBorder="1" applyAlignment="1">
      <alignment vertical="center"/>
    </xf>
    <xf numFmtId="176" fontId="27" fillId="31" borderId="0" xfId="46" applyNumberFormat="1" applyFont="1" applyFill="1" applyBorder="1">
      <alignment vertical="center"/>
    </xf>
    <xf numFmtId="0" fontId="27" fillId="31" borderId="0" xfId="0" applyFont="1" applyFill="1">
      <alignment vertical="center"/>
    </xf>
    <xf numFmtId="41" fontId="4" fillId="34" borderId="25" xfId="47" applyFont="1" applyFill="1" applyBorder="1" applyAlignment="1">
      <alignment vertical="center"/>
    </xf>
    <xf numFmtId="177" fontId="4" fillId="34" borderId="25" xfId="47" applyNumberFormat="1" applyFont="1" applyFill="1" applyBorder="1" applyAlignment="1">
      <alignment vertical="center"/>
    </xf>
    <xf numFmtId="177" fontId="4" fillId="31" borderId="14" xfId="47" applyNumberFormat="1" applyFont="1" applyFill="1" applyBorder="1" applyAlignment="1">
      <alignment vertical="center"/>
    </xf>
    <xf numFmtId="41" fontId="4" fillId="24" borderId="15" xfId="47" applyFont="1" applyFill="1" applyBorder="1" applyAlignment="1">
      <alignment horizontal="left" vertical="center"/>
    </xf>
    <xf numFmtId="0" fontId="4" fillId="24" borderId="15" xfId="47" applyNumberFormat="1" applyFont="1" applyFill="1" applyBorder="1" applyAlignment="1">
      <alignment horizontal="center" vertical="center"/>
    </xf>
    <xf numFmtId="177" fontId="4" fillId="24" borderId="22" xfId="47" applyNumberFormat="1" applyFont="1" applyFill="1" applyBorder="1" applyAlignment="1">
      <alignment vertical="center"/>
    </xf>
    <xf numFmtId="0" fontId="27" fillId="24" borderId="0" xfId="0" applyFont="1" applyFill="1" applyBorder="1">
      <alignment vertical="center"/>
    </xf>
    <xf numFmtId="41" fontId="4" fillId="24" borderId="21" xfId="47" applyFont="1" applyFill="1" applyBorder="1" applyAlignment="1">
      <alignment vertical="center"/>
    </xf>
    <xf numFmtId="41" fontId="4" fillId="24" borderId="17" xfId="47" applyFont="1" applyFill="1" applyBorder="1" applyAlignment="1">
      <alignment vertical="center"/>
    </xf>
    <xf numFmtId="41" fontId="4" fillId="24" borderId="16" xfId="47" applyFont="1" applyFill="1" applyBorder="1" applyAlignment="1">
      <alignment horizontal="left" vertical="center" wrapText="1"/>
    </xf>
    <xf numFmtId="41" fontId="4" fillId="24" borderId="25" xfId="47" applyFont="1" applyFill="1" applyBorder="1" applyAlignment="1">
      <alignment horizontal="left" vertical="center" wrapText="1"/>
    </xf>
    <xf numFmtId="177" fontId="4" fillId="24" borderId="34" xfId="47" applyNumberFormat="1" applyFont="1" applyFill="1" applyBorder="1" applyAlignment="1">
      <alignment vertical="center"/>
    </xf>
    <xf numFmtId="41" fontId="4" fillId="24" borderId="13" xfId="47" applyFont="1" applyFill="1" applyBorder="1" applyAlignment="1">
      <alignment horizontal="left" vertical="center"/>
    </xf>
    <xf numFmtId="177" fontId="4" fillId="24" borderId="36" xfId="47" applyNumberFormat="1" applyFont="1" applyFill="1" applyBorder="1" applyAlignment="1">
      <alignment vertical="center"/>
    </xf>
    <xf numFmtId="41" fontId="4" fillId="24" borderId="14" xfId="47" applyFont="1" applyFill="1" applyBorder="1" applyAlignment="1">
      <alignment vertical="center"/>
    </xf>
    <xf numFmtId="177" fontId="4" fillId="24" borderId="43" xfId="47" applyNumberFormat="1" applyFont="1" applyFill="1" applyBorder="1" applyAlignment="1">
      <alignment vertical="center"/>
    </xf>
    <xf numFmtId="41" fontId="4" fillId="34" borderId="14" xfId="47" applyFont="1" applyFill="1" applyBorder="1" applyAlignment="1">
      <alignment vertical="center"/>
    </xf>
    <xf numFmtId="177" fontId="4" fillId="34" borderId="43" xfId="47" applyNumberFormat="1" applyFont="1" applyFill="1" applyBorder="1" applyAlignment="1">
      <alignment vertical="center"/>
    </xf>
    <xf numFmtId="41" fontId="4" fillId="24" borderId="18" xfId="47" applyFont="1" applyFill="1" applyBorder="1" applyAlignment="1">
      <alignment vertical="center" wrapText="1"/>
    </xf>
    <xf numFmtId="41" fontId="4" fillId="24" borderId="42" xfId="47" applyFont="1" applyFill="1" applyBorder="1" applyAlignment="1">
      <alignment vertical="center" wrapText="1"/>
    </xf>
    <xf numFmtId="41" fontId="4" fillId="24" borderId="48" xfId="47" applyFont="1" applyFill="1" applyBorder="1" applyAlignment="1">
      <alignment vertical="center"/>
    </xf>
    <xf numFmtId="41" fontId="4" fillId="24" borderId="48" xfId="47" applyFont="1" applyFill="1" applyBorder="1" applyAlignment="1">
      <alignment horizontal="left" vertical="center"/>
    </xf>
    <xf numFmtId="177" fontId="4" fillId="0" borderId="64" xfId="47" applyNumberFormat="1" applyFont="1" applyFill="1" applyBorder="1" applyAlignment="1">
      <alignment vertical="center"/>
    </xf>
    <xf numFmtId="205" fontId="3" fillId="32" borderId="58" xfId="47" applyNumberFormat="1" applyFont="1" applyFill="1" applyBorder="1" applyAlignment="1">
      <alignment horizontal="right" vertical="center"/>
    </xf>
    <xf numFmtId="0" fontId="4" fillId="35" borderId="25" xfId="63" applyFont="1" applyFill="1" applyBorder="1" applyAlignment="1">
      <alignment horizontal="left" vertical="center"/>
    </xf>
    <xf numFmtId="0" fontId="4" fillId="35" borderId="44" xfId="63" applyFont="1" applyFill="1" applyBorder="1" applyAlignment="1">
      <alignment horizontal="left" vertical="center"/>
    </xf>
    <xf numFmtId="177" fontId="4" fillId="31" borderId="25" xfId="47" applyNumberFormat="1" applyFont="1" applyFill="1" applyBorder="1" applyAlignment="1">
      <alignment horizontal="right" vertical="center"/>
    </xf>
    <xf numFmtId="0" fontId="4" fillId="34" borderId="25" xfId="63" applyFont="1" applyFill="1" applyBorder="1" applyAlignment="1">
      <alignment horizontal="left" vertical="center"/>
    </xf>
    <xf numFmtId="0" fontId="4" fillId="34" borderId="35" xfId="63" applyFont="1" applyFill="1" applyBorder="1" applyAlignment="1">
      <alignment horizontal="left" vertical="center" wrapText="1"/>
    </xf>
    <xf numFmtId="177" fontId="4" fillId="34" borderId="14" xfId="47" applyNumberFormat="1" applyFont="1" applyFill="1" applyBorder="1" applyAlignment="1">
      <alignment horizontal="right" vertical="center"/>
    </xf>
    <xf numFmtId="177" fontId="4" fillId="24" borderId="14" xfId="47" applyNumberFormat="1" applyFont="1" applyFill="1" applyBorder="1" applyAlignment="1">
      <alignment horizontal="right" vertical="center"/>
    </xf>
    <xf numFmtId="0" fontId="4" fillId="34" borderId="18" xfId="63" applyFont="1" applyFill="1" applyBorder="1" applyAlignment="1">
      <alignment horizontal="left" vertical="center"/>
    </xf>
    <xf numFmtId="0" fontId="4" fillId="34" borderId="37" xfId="63" applyFont="1" applyFill="1" applyBorder="1" applyAlignment="1">
      <alignment horizontal="left" vertical="center" wrapText="1"/>
    </xf>
    <xf numFmtId="0" fontId="27" fillId="0" borderId="25" xfId="60" applyFont="1" applyBorder="1" applyAlignment="1">
      <alignment vertical="center"/>
    </xf>
    <xf numFmtId="0" fontId="41" fillId="34" borderId="35" xfId="63" applyFont="1" applyFill="1" applyBorder="1" applyAlignment="1">
      <alignment horizontal="left" vertical="center"/>
    </xf>
    <xf numFmtId="0" fontId="4" fillId="31" borderId="34" xfId="63" applyFont="1" applyFill="1" applyBorder="1" applyAlignment="1">
      <alignment horizontal="left" vertical="center"/>
    </xf>
    <xf numFmtId="177" fontId="4" fillId="24" borderId="25" xfId="47" applyNumberFormat="1" applyFont="1" applyFill="1" applyBorder="1" applyAlignment="1">
      <alignment horizontal="right" vertical="center"/>
    </xf>
    <xf numFmtId="0" fontId="4" fillId="31" borderId="44" xfId="63" applyFont="1" applyFill="1" applyBorder="1" applyAlignment="1">
      <alignment vertical="center"/>
    </xf>
    <xf numFmtId="0" fontId="4" fillId="31" borderId="25" xfId="63" applyFont="1" applyFill="1" applyBorder="1" applyAlignment="1">
      <alignment horizontal="left" vertical="center"/>
    </xf>
    <xf numFmtId="0" fontId="4" fillId="31" borderId="34" xfId="63" applyFont="1" applyFill="1" applyBorder="1" applyAlignment="1">
      <alignment horizontal="left" vertical="center" wrapText="1"/>
    </xf>
    <xf numFmtId="0" fontId="27" fillId="31" borderId="12" xfId="60" applyFont="1" applyFill="1" applyBorder="1">
      <alignment vertical="center"/>
    </xf>
    <xf numFmtId="0" fontId="27" fillId="31" borderId="17" xfId="60" applyFont="1" applyFill="1" applyBorder="1">
      <alignment vertical="center"/>
    </xf>
    <xf numFmtId="0" fontId="27" fillId="0" borderId="0" xfId="60" applyFont="1" applyBorder="1">
      <alignment vertical="center"/>
    </xf>
    <xf numFmtId="177" fontId="4" fillId="31" borderId="14" xfId="47" applyNumberFormat="1" applyFont="1" applyFill="1" applyBorder="1" applyAlignment="1">
      <alignment horizontal="right" vertical="center"/>
    </xf>
    <xf numFmtId="0" fontId="4" fillId="34" borderId="14" xfId="63" applyFont="1" applyFill="1" applyBorder="1" applyAlignment="1">
      <alignment horizontal="left" vertical="center"/>
    </xf>
    <xf numFmtId="0" fontId="27" fillId="0" borderId="82" xfId="60" applyFont="1" applyBorder="1">
      <alignment vertical="center"/>
    </xf>
    <xf numFmtId="0" fontId="27" fillId="0" borderId="83" xfId="60" applyFont="1" applyBorder="1">
      <alignment vertical="center"/>
    </xf>
    <xf numFmtId="0" fontId="27" fillId="31" borderId="12" xfId="60" applyFont="1" applyFill="1" applyBorder="1" applyAlignment="1">
      <alignment vertical="center"/>
    </xf>
    <xf numFmtId="0" fontId="27" fillId="31" borderId="17" xfId="60" applyFont="1" applyFill="1" applyBorder="1" applyAlignment="1">
      <alignment vertical="center"/>
    </xf>
    <xf numFmtId="0" fontId="4" fillId="34" borderId="43" xfId="63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7" fillId="0" borderId="25" xfId="60" applyFont="1" applyBorder="1">
      <alignment vertical="center"/>
    </xf>
    <xf numFmtId="0" fontId="4" fillId="24" borderId="14" xfId="63" applyFont="1" applyFill="1" applyBorder="1" applyAlignment="1">
      <alignment vertical="center"/>
    </xf>
    <xf numFmtId="0" fontId="4" fillId="34" borderId="34" xfId="63" applyFont="1" applyFill="1" applyBorder="1" applyAlignment="1">
      <alignment horizontal="left" vertical="center" wrapText="1"/>
    </xf>
    <xf numFmtId="177" fontId="4" fillId="34" borderId="25" xfId="47" applyNumberFormat="1" applyFont="1" applyFill="1" applyBorder="1" applyAlignment="1">
      <alignment horizontal="right" vertical="center"/>
    </xf>
    <xf numFmtId="176" fontId="3" fillId="32" borderId="58" xfId="46" applyNumberFormat="1" applyFont="1" applyFill="1" applyBorder="1" applyAlignment="1">
      <alignment horizontal="right" vertical="center"/>
    </xf>
    <xf numFmtId="0" fontId="42" fillId="0" borderId="2" xfId="0" applyFont="1" applyBorder="1" applyAlignment="1">
      <alignment vertical="center"/>
    </xf>
    <xf numFmtId="177" fontId="27" fillId="24" borderId="0" xfId="63" applyNumberFormat="1" applyFont="1" applyFill="1" applyAlignment="1">
      <alignment vertical="center"/>
    </xf>
    <xf numFmtId="0" fontId="4" fillId="31" borderId="35" xfId="63" applyFont="1" applyFill="1" applyBorder="1" applyAlignment="1">
      <alignment vertical="center"/>
    </xf>
    <xf numFmtId="0" fontId="27" fillId="31" borderId="42" xfId="60" applyFont="1" applyFill="1" applyBorder="1" applyAlignment="1">
      <alignment vertical="center"/>
    </xf>
    <xf numFmtId="0" fontId="4" fillId="31" borderId="12" xfId="60" applyFont="1" applyFill="1" applyBorder="1" applyAlignment="1">
      <alignment horizontal="center" vertical="center"/>
    </xf>
    <xf numFmtId="177" fontId="4" fillId="31" borderId="14" xfId="46" applyNumberFormat="1" applyFont="1" applyFill="1" applyBorder="1" applyAlignment="1">
      <alignment horizontal="right" vertical="center"/>
    </xf>
    <xf numFmtId="0" fontId="4" fillId="31" borderId="17" xfId="60" applyFont="1" applyFill="1" applyBorder="1" applyAlignment="1">
      <alignment horizontal="center" vertical="center"/>
    </xf>
    <xf numFmtId="0" fontId="4" fillId="0" borderId="0" xfId="60" applyFont="1" applyBorder="1">
      <alignment vertical="center"/>
    </xf>
    <xf numFmtId="0" fontId="4" fillId="34" borderId="35" xfId="63" applyFont="1" applyFill="1" applyBorder="1" applyAlignment="1">
      <alignment vertical="center"/>
    </xf>
    <xf numFmtId="0" fontId="4" fillId="0" borderId="18" xfId="60" applyFont="1" applyBorder="1" applyAlignment="1">
      <alignment horizontal="center" vertical="center"/>
    </xf>
    <xf numFmtId="0" fontId="4" fillId="0" borderId="17" xfId="60" applyFont="1" applyBorder="1" applyAlignment="1">
      <alignment horizontal="center" vertical="center"/>
    </xf>
    <xf numFmtId="0" fontId="4" fillId="0" borderId="25" xfId="60" applyFont="1" applyBorder="1" applyAlignment="1">
      <alignment horizontal="center" vertical="center"/>
    </xf>
    <xf numFmtId="177" fontId="4" fillId="34" borderId="25" xfId="46" applyNumberFormat="1" applyFont="1" applyFill="1" applyBorder="1" applyAlignment="1">
      <alignment horizontal="right" vertical="center"/>
    </xf>
    <xf numFmtId="0" fontId="4" fillId="31" borderId="25" xfId="60" applyFont="1" applyFill="1" applyBorder="1" applyAlignment="1">
      <alignment horizontal="center" vertical="center"/>
    </xf>
    <xf numFmtId="0" fontId="4" fillId="0" borderId="25" xfId="60" applyFont="1" applyBorder="1">
      <alignment vertical="center"/>
    </xf>
    <xf numFmtId="0" fontId="4" fillId="39" borderId="44" xfId="63" applyFont="1" applyFill="1" applyBorder="1" applyAlignment="1">
      <alignment horizontal="left" vertical="center"/>
    </xf>
    <xf numFmtId="0" fontId="27" fillId="0" borderId="17" xfId="60" applyFont="1" applyBorder="1" applyAlignment="1">
      <alignment vertical="center"/>
    </xf>
    <xf numFmtId="0" fontId="27" fillId="0" borderId="39" xfId="60" applyFont="1" applyBorder="1">
      <alignment vertical="center"/>
    </xf>
    <xf numFmtId="0" fontId="27" fillId="0" borderId="42" xfId="60" applyFont="1" applyBorder="1">
      <alignment vertical="center"/>
    </xf>
    <xf numFmtId="0" fontId="27" fillId="0" borderId="48" xfId="60" applyFont="1" applyBorder="1">
      <alignment vertical="center"/>
    </xf>
    <xf numFmtId="0" fontId="4" fillId="24" borderId="48" xfId="63" applyFont="1" applyFill="1" applyBorder="1" applyAlignment="1">
      <alignment vertical="center"/>
    </xf>
    <xf numFmtId="177" fontId="4" fillId="31" borderId="48" xfId="47" applyNumberFormat="1" applyFont="1" applyFill="1" applyBorder="1" applyAlignment="1">
      <alignment horizontal="right" vertical="center"/>
    </xf>
    <xf numFmtId="177" fontId="4" fillId="24" borderId="14" xfId="47" applyNumberFormat="1" applyFont="1" applyFill="1" applyBorder="1" applyAlignment="1">
      <alignment vertical="center"/>
    </xf>
    <xf numFmtId="0" fontId="4" fillId="31" borderId="44" xfId="63" applyFont="1" applyFill="1" applyBorder="1" applyAlignment="1">
      <alignment horizontal="left" vertical="center"/>
    </xf>
    <xf numFmtId="177" fontId="4" fillId="31" borderId="13" xfId="63" applyNumberFormat="1" applyFont="1" applyFill="1" applyBorder="1" applyAlignment="1">
      <alignment vertical="center"/>
    </xf>
    <xf numFmtId="205" fontId="3" fillId="32" borderId="58" xfId="46" applyNumberFormat="1" applyFont="1" applyFill="1" applyBorder="1" applyAlignment="1">
      <alignment vertical="center"/>
    </xf>
    <xf numFmtId="41" fontId="4" fillId="31" borderId="12" xfId="46" applyFont="1" applyFill="1" applyBorder="1" applyAlignment="1">
      <alignment horizontal="left" vertical="center"/>
    </xf>
    <xf numFmtId="41" fontId="4" fillId="31" borderId="25" xfId="46" applyFont="1" applyFill="1" applyBorder="1" applyAlignment="1">
      <alignment vertical="center"/>
    </xf>
    <xf numFmtId="177" fontId="4" fillId="31" borderId="25" xfId="46" applyNumberFormat="1" applyFont="1" applyFill="1" applyBorder="1" applyAlignment="1">
      <alignment vertical="center"/>
    </xf>
    <xf numFmtId="205" fontId="4" fillId="31" borderId="50" xfId="46" applyNumberFormat="1" applyFont="1" applyFill="1" applyBorder="1" applyAlignment="1">
      <alignment vertical="center"/>
    </xf>
    <xf numFmtId="41" fontId="4" fillId="31" borderId="17" xfId="46" applyFont="1" applyFill="1" applyBorder="1" applyAlignment="1">
      <alignment horizontal="left" vertical="center"/>
    </xf>
    <xf numFmtId="41" fontId="37" fillId="24" borderId="25" xfId="46" applyFont="1" applyFill="1" applyBorder="1" applyAlignment="1">
      <alignment vertical="center"/>
    </xf>
    <xf numFmtId="177" fontId="37" fillId="24" borderId="25" xfId="46" applyNumberFormat="1" applyFont="1" applyFill="1" applyBorder="1" applyAlignment="1">
      <alignment vertical="center"/>
    </xf>
    <xf numFmtId="205" fontId="37" fillId="24" borderId="51" xfId="46" applyNumberFormat="1" applyFont="1" applyFill="1" applyBorder="1" applyAlignment="1">
      <alignment vertical="center"/>
    </xf>
    <xf numFmtId="41" fontId="4" fillId="24" borderId="60" xfId="46" applyFont="1" applyFill="1" applyBorder="1" applyAlignment="1">
      <alignment vertical="center"/>
    </xf>
    <xf numFmtId="41" fontId="4" fillId="26" borderId="48" xfId="46" applyFont="1" applyFill="1" applyBorder="1" applyAlignment="1">
      <alignment horizontal="left" vertical="center"/>
    </xf>
    <xf numFmtId="41" fontId="4" fillId="26" borderId="48" xfId="46" applyFont="1" applyFill="1" applyBorder="1" applyAlignment="1">
      <alignment vertical="center"/>
    </xf>
    <xf numFmtId="177" fontId="4" fillId="26" borderId="48" xfId="46" applyNumberFormat="1" applyFont="1" applyFill="1" applyBorder="1" applyAlignment="1">
      <alignment vertical="center"/>
    </xf>
    <xf numFmtId="205" fontId="4" fillId="26" borderId="56" xfId="46" applyNumberFormat="1" applyFont="1" applyFill="1" applyBorder="1" applyAlignment="1">
      <alignment vertical="center"/>
    </xf>
    <xf numFmtId="0" fontId="3" fillId="32" borderId="47" xfId="63" applyFont="1" applyFill="1" applyBorder="1" applyAlignment="1">
      <alignment horizontal="left" vertical="center"/>
    </xf>
    <xf numFmtId="0" fontId="3" fillId="32" borderId="45" xfId="63" applyFont="1" applyFill="1" applyBorder="1" applyAlignment="1">
      <alignment horizontal="left" vertical="center"/>
    </xf>
    <xf numFmtId="0" fontId="3" fillId="32" borderId="45" xfId="63" applyFont="1" applyFill="1" applyBorder="1" applyAlignment="1">
      <alignment horizontal="left" vertical="center" wrapText="1"/>
    </xf>
    <xf numFmtId="0" fontId="4" fillId="35" borderId="35" xfId="63" applyFont="1" applyFill="1" applyBorder="1" applyAlignment="1">
      <alignment horizontal="left" vertical="center"/>
    </xf>
    <xf numFmtId="0" fontId="4" fillId="35" borderId="44" xfId="63" applyFont="1" applyFill="1" applyBorder="1" applyAlignment="1">
      <alignment horizontal="left" vertical="center" wrapText="1"/>
    </xf>
    <xf numFmtId="177" fontId="4" fillId="35" borderId="25" xfId="46" applyNumberFormat="1" applyFont="1" applyFill="1" applyBorder="1" applyAlignment="1">
      <alignment horizontal="right" vertical="center"/>
    </xf>
    <xf numFmtId="205" fontId="4" fillId="35" borderId="50" xfId="46" applyNumberFormat="1" applyFont="1" applyFill="1" applyBorder="1" applyAlignment="1">
      <alignment horizontal="right" vertical="center"/>
    </xf>
    <xf numFmtId="41" fontId="4" fillId="31" borderId="0" xfId="63" applyNumberFormat="1" applyFont="1" applyFill="1" applyAlignment="1">
      <alignment vertical="center"/>
    </xf>
    <xf numFmtId="0" fontId="4" fillId="0" borderId="18" xfId="0" applyFont="1" applyBorder="1" applyAlignment="1">
      <alignment vertical="center"/>
    </xf>
    <xf numFmtId="0" fontId="4" fillId="34" borderId="35" xfId="0" applyFont="1" applyFill="1" applyBorder="1">
      <alignment vertical="center"/>
    </xf>
    <xf numFmtId="0" fontId="4" fillId="34" borderId="15" xfId="0" applyFont="1" applyFill="1" applyBorder="1">
      <alignment vertical="center"/>
    </xf>
    <xf numFmtId="0" fontId="4" fillId="34" borderId="43" xfId="0" applyFont="1" applyFill="1" applyBorder="1">
      <alignment vertical="center"/>
    </xf>
    <xf numFmtId="205" fontId="4" fillId="34" borderId="51" xfId="46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34" borderId="49" xfId="0" applyFont="1" applyFill="1" applyBorder="1">
      <alignment vertical="center"/>
    </xf>
    <xf numFmtId="0" fontId="4" fillId="34" borderId="53" xfId="0" applyFont="1" applyFill="1" applyBorder="1">
      <alignment vertical="center"/>
    </xf>
    <xf numFmtId="0" fontId="4" fillId="34" borderId="64" xfId="0" applyFont="1" applyFill="1" applyBorder="1">
      <alignment vertical="center"/>
    </xf>
    <xf numFmtId="177" fontId="4" fillId="34" borderId="48" xfId="46" applyNumberFormat="1" applyFont="1" applyFill="1" applyBorder="1" applyAlignment="1">
      <alignment horizontal="right" vertical="center"/>
    </xf>
    <xf numFmtId="205" fontId="4" fillId="34" borderId="56" xfId="46" applyNumberFormat="1" applyFont="1" applyFill="1" applyBorder="1" applyAlignment="1">
      <alignment horizontal="right" vertical="center"/>
    </xf>
    <xf numFmtId="0" fontId="4" fillId="34" borderId="14" xfId="0" applyFont="1" applyFill="1" applyBorder="1">
      <alignment vertical="center"/>
    </xf>
    <xf numFmtId="0" fontId="4" fillId="34" borderId="34" xfId="0" applyFont="1" applyFill="1" applyBorder="1">
      <alignment vertical="center"/>
    </xf>
    <xf numFmtId="0" fontId="4" fillId="34" borderId="13" xfId="0" applyFont="1" applyFill="1" applyBorder="1">
      <alignment vertical="center"/>
    </xf>
    <xf numFmtId="0" fontId="4" fillId="34" borderId="44" xfId="0" applyFont="1" applyFill="1" applyBorder="1">
      <alignment vertical="center"/>
    </xf>
    <xf numFmtId="205" fontId="4" fillId="34" borderId="50" xfId="46" applyNumberFormat="1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205" fontId="4" fillId="31" borderId="51" xfId="46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4" fillId="0" borderId="48" xfId="0" applyFont="1" applyBorder="1">
      <alignment vertical="center"/>
    </xf>
    <xf numFmtId="177" fontId="4" fillId="0" borderId="48" xfId="0" applyNumberFormat="1" applyFont="1" applyBorder="1">
      <alignment vertical="center"/>
    </xf>
    <xf numFmtId="41" fontId="4" fillId="31" borderId="0" xfId="0" applyNumberFormat="1" applyFont="1" applyFill="1" applyAlignment="1">
      <alignment vertical="center"/>
    </xf>
    <xf numFmtId="41" fontId="39" fillId="31" borderId="0" xfId="63" applyNumberFormat="1" applyFont="1" applyFill="1" applyAlignment="1">
      <alignment vertical="center"/>
    </xf>
    <xf numFmtId="0" fontId="4" fillId="0" borderId="49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1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>
      <alignment vertical="center"/>
    </xf>
    <xf numFmtId="0" fontId="4" fillId="0" borderId="81" xfId="0" applyFont="1" applyBorder="1">
      <alignment vertical="center"/>
    </xf>
    <xf numFmtId="0" fontId="4" fillId="0" borderId="13" xfId="63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4" borderId="25" xfId="0" applyFont="1" applyFill="1" applyBorder="1">
      <alignment vertical="center"/>
    </xf>
    <xf numFmtId="0" fontId="4" fillId="0" borderId="42" xfId="63" applyFont="1" applyFill="1" applyBorder="1" applyAlignment="1">
      <alignment horizontal="left" vertical="center"/>
    </xf>
    <xf numFmtId="0" fontId="4" fillId="0" borderId="20" xfId="63" applyFont="1" applyFill="1" applyBorder="1" applyAlignment="1">
      <alignment horizontal="left" vertical="center"/>
    </xf>
    <xf numFmtId="0" fontId="4" fillId="0" borderId="20" xfId="63" applyFont="1" applyFill="1" applyBorder="1" applyAlignment="1">
      <alignment horizontal="left" vertical="center" wrapText="1"/>
    </xf>
    <xf numFmtId="177" fontId="4" fillId="0" borderId="42" xfId="46" applyNumberFormat="1" applyFont="1" applyFill="1" applyBorder="1" applyAlignment="1">
      <alignment horizontal="right" vertical="center"/>
    </xf>
    <xf numFmtId="0" fontId="27" fillId="31" borderId="13" xfId="63" applyFont="1" applyFill="1" applyBorder="1" applyAlignment="1">
      <alignment vertical="center"/>
    </xf>
    <xf numFmtId="0" fontId="4" fillId="24" borderId="46" xfId="63" applyFont="1" applyFill="1" applyBorder="1" applyAlignment="1">
      <alignment horizontal="left" vertical="center" wrapText="1"/>
    </xf>
    <xf numFmtId="177" fontId="4" fillId="24" borderId="42" xfId="47" applyNumberFormat="1" applyFont="1" applyFill="1" applyBorder="1" applyAlignment="1">
      <alignment horizontal="right" vertical="center"/>
    </xf>
    <xf numFmtId="0" fontId="4" fillId="34" borderId="34" xfId="63" applyFont="1" applyFill="1" applyBorder="1" applyAlignment="1">
      <alignment vertical="center"/>
    </xf>
    <xf numFmtId="0" fontId="27" fillId="24" borderId="13" xfId="63" applyFont="1" applyFill="1" applyBorder="1" applyAlignment="1">
      <alignment vertical="center"/>
    </xf>
    <xf numFmtId="0" fontId="27" fillId="0" borderId="13" xfId="63" applyFont="1" applyBorder="1" applyAlignment="1">
      <alignment vertical="center"/>
    </xf>
    <xf numFmtId="0" fontId="4" fillId="31" borderId="34" xfId="63" applyFont="1" applyFill="1" applyBorder="1" applyAlignment="1">
      <alignment vertical="center"/>
    </xf>
    <xf numFmtId="177" fontId="4" fillId="31" borderId="42" xfId="47" applyNumberFormat="1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Fill="1" applyBorder="1">
      <alignment vertical="center"/>
    </xf>
    <xf numFmtId="0" fontId="4" fillId="0" borderId="44" xfId="0" applyFont="1" applyFill="1" applyBorder="1">
      <alignment vertical="center"/>
    </xf>
    <xf numFmtId="0" fontId="30" fillId="0" borderId="2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24" borderId="0" xfId="60" applyFont="1" applyFill="1" applyAlignment="1">
      <alignment vertical="center"/>
    </xf>
    <xf numFmtId="0" fontId="4" fillId="0" borderId="42" xfId="0" applyFont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48" xfId="0" applyFont="1" applyBorder="1" applyAlignment="1">
      <alignment horizontal="center" vertical="center"/>
    </xf>
    <xf numFmtId="205" fontId="4" fillId="24" borderId="17" xfId="46" applyNumberFormat="1" applyFont="1" applyFill="1" applyBorder="1" applyAlignment="1">
      <alignment vertical="center"/>
    </xf>
    <xf numFmtId="205" fontId="37" fillId="24" borderId="25" xfId="46" applyNumberFormat="1" applyFont="1" applyFill="1" applyBorder="1" applyAlignment="1">
      <alignment vertical="center"/>
    </xf>
    <xf numFmtId="205" fontId="4" fillId="24" borderId="25" xfId="46" applyNumberFormat="1" applyFont="1" applyFill="1" applyBorder="1" applyAlignment="1">
      <alignment vertical="center"/>
    </xf>
    <xf numFmtId="205" fontId="4" fillId="34" borderId="50" xfId="47" applyNumberFormat="1" applyFont="1" applyFill="1" applyBorder="1" applyAlignment="1">
      <alignment vertical="center"/>
    </xf>
    <xf numFmtId="205" fontId="4" fillId="0" borderId="50" xfId="47" applyNumberFormat="1" applyFont="1" applyFill="1" applyBorder="1" applyAlignment="1">
      <alignment vertical="center"/>
    </xf>
    <xf numFmtId="205" fontId="4" fillId="0" borderId="56" xfId="47" applyNumberFormat="1" applyFont="1" applyFill="1" applyBorder="1" applyAlignment="1">
      <alignment vertical="center"/>
    </xf>
    <xf numFmtId="205" fontId="35" fillId="24" borderId="47" xfId="46" applyNumberFormat="1" applyFont="1" applyFill="1" applyBorder="1" applyAlignment="1">
      <alignment vertical="center"/>
    </xf>
    <xf numFmtId="205" fontId="34" fillId="24" borderId="48" xfId="46" applyNumberFormat="1" applyFont="1" applyFill="1" applyBorder="1" applyAlignment="1">
      <alignment horizontal="center" vertical="center"/>
    </xf>
    <xf numFmtId="205" fontId="3" fillId="33" borderId="73" xfId="46" applyNumberFormat="1" applyFont="1" applyFill="1" applyBorder="1" applyAlignment="1">
      <alignment horizontal="right" vertical="center"/>
    </xf>
    <xf numFmtId="205" fontId="3" fillId="32" borderId="45" xfId="46" applyNumberFormat="1" applyFont="1" applyFill="1" applyBorder="1" applyAlignment="1">
      <alignment horizontal="right" vertical="center"/>
    </xf>
    <xf numFmtId="205" fontId="4" fillId="0" borderId="25" xfId="46" applyNumberFormat="1" applyFont="1" applyFill="1" applyBorder="1" applyAlignment="1">
      <alignment horizontal="right" vertical="center"/>
    </xf>
    <xf numFmtId="205" fontId="37" fillId="34" borderId="25" xfId="46" applyNumberFormat="1" applyFont="1" applyFill="1" applyBorder="1" applyAlignment="1">
      <alignment horizontal="right" vertical="center"/>
    </xf>
    <xf numFmtId="205" fontId="4" fillId="35" borderId="25" xfId="46" applyNumberFormat="1" applyFont="1" applyFill="1" applyBorder="1" applyAlignment="1">
      <alignment horizontal="right" vertical="center"/>
    </xf>
    <xf numFmtId="205" fontId="4" fillId="34" borderId="14" xfId="46" applyNumberFormat="1" applyFont="1" applyFill="1" applyBorder="1" applyAlignment="1">
      <alignment horizontal="right" vertical="center"/>
    </xf>
    <xf numFmtId="205" fontId="4" fillId="34" borderId="48" xfId="46" applyNumberFormat="1" applyFont="1" applyFill="1" applyBorder="1" applyAlignment="1">
      <alignment horizontal="right" vertical="center"/>
    </xf>
    <xf numFmtId="205" fontId="4" fillId="34" borderId="25" xfId="46" applyNumberFormat="1" applyFont="1" applyFill="1" applyBorder="1" applyAlignment="1">
      <alignment horizontal="right" vertical="center"/>
    </xf>
    <xf numFmtId="205" fontId="4" fillId="31" borderId="14" xfId="46" applyNumberFormat="1" applyFont="1" applyFill="1" applyBorder="1" applyAlignment="1">
      <alignment horizontal="right" vertical="center"/>
    </xf>
    <xf numFmtId="205" fontId="4" fillId="0" borderId="48" xfId="46" applyNumberFormat="1" applyFont="1" applyFill="1" applyBorder="1" applyAlignment="1">
      <alignment horizontal="right" vertical="center"/>
    </xf>
    <xf numFmtId="205" fontId="4" fillId="0" borderId="14" xfId="46" applyNumberFormat="1" applyFont="1" applyFill="1" applyBorder="1" applyAlignment="1">
      <alignment horizontal="right" vertical="center"/>
    </xf>
    <xf numFmtId="205" fontId="4" fillId="0" borderId="18" xfId="46" applyNumberFormat="1" applyFont="1" applyFill="1" applyBorder="1" applyAlignment="1">
      <alignment horizontal="right" vertical="center"/>
    </xf>
    <xf numFmtId="205" fontId="4" fillId="31" borderId="42" xfId="46" applyNumberFormat="1" applyFont="1" applyFill="1" applyBorder="1" applyAlignment="1">
      <alignment horizontal="right" vertical="center"/>
    </xf>
    <xf numFmtId="205" fontId="3" fillId="32" borderId="45" xfId="47" applyNumberFormat="1" applyFont="1" applyFill="1" applyBorder="1" applyAlignment="1">
      <alignment horizontal="right" vertical="center"/>
    </xf>
    <xf numFmtId="205" fontId="4" fillId="35" borderId="25" xfId="47" applyNumberFormat="1" applyFont="1" applyFill="1" applyBorder="1" applyAlignment="1">
      <alignment horizontal="right" vertical="center"/>
    </xf>
    <xf numFmtId="205" fontId="4" fillId="24" borderId="14" xfId="47" applyNumberFormat="1" applyFont="1" applyFill="1" applyBorder="1" applyAlignment="1">
      <alignment horizontal="right" vertical="center"/>
    </xf>
    <xf numFmtId="205" fontId="4" fillId="34" borderId="14" xfId="47" applyNumberFormat="1" applyFont="1" applyFill="1" applyBorder="1" applyAlignment="1">
      <alignment horizontal="right" vertical="center"/>
    </xf>
    <xf numFmtId="205" fontId="4" fillId="24" borderId="25" xfId="47" applyNumberFormat="1" applyFont="1" applyFill="1" applyBorder="1" applyAlignment="1">
      <alignment horizontal="right" vertical="center"/>
    </xf>
    <xf numFmtId="205" fontId="4" fillId="34" borderId="25" xfId="47" applyNumberFormat="1" applyFont="1" applyFill="1" applyBorder="1" applyAlignment="1">
      <alignment horizontal="right" vertical="center"/>
    </xf>
    <xf numFmtId="205" fontId="4" fillId="24" borderId="42" xfId="47" applyNumberFormat="1" applyFont="1" applyFill="1" applyBorder="1" applyAlignment="1">
      <alignment horizontal="right" vertical="center"/>
    </xf>
    <xf numFmtId="205" fontId="4" fillId="35" borderId="14" xfId="47" applyNumberFormat="1" applyFont="1" applyFill="1" applyBorder="1" applyAlignment="1">
      <alignment horizontal="right" vertical="center"/>
    </xf>
    <xf numFmtId="205" fontId="4" fillId="24" borderId="48" xfId="47" applyNumberFormat="1" applyFont="1" applyFill="1" applyBorder="1" applyAlignment="1">
      <alignment horizontal="right" vertical="center"/>
    </xf>
    <xf numFmtId="205" fontId="0" fillId="0" borderId="0" xfId="0" applyNumberFormat="1">
      <alignment vertical="center"/>
    </xf>
    <xf numFmtId="205" fontId="4" fillId="0" borderId="0" xfId="46" applyNumberFormat="1" applyFont="1" applyFill="1" applyBorder="1" applyAlignment="1">
      <alignment horizontal="right" vertical="center"/>
    </xf>
    <xf numFmtId="205" fontId="4" fillId="0" borderId="51" xfId="46" applyNumberFormat="1" applyFont="1" applyFill="1" applyBorder="1" applyAlignment="1">
      <alignment horizontal="right" vertical="center"/>
    </xf>
    <xf numFmtId="205" fontId="4" fillId="31" borderId="76" xfId="46" applyNumberFormat="1" applyFont="1" applyFill="1" applyBorder="1" applyAlignment="1">
      <alignment horizontal="right" vertical="center"/>
    </xf>
    <xf numFmtId="205" fontId="4" fillId="0" borderId="76" xfId="46" applyNumberFormat="1" applyFont="1" applyFill="1" applyBorder="1" applyAlignment="1">
      <alignment horizontal="right" vertical="center"/>
    </xf>
    <xf numFmtId="205" fontId="4" fillId="35" borderId="51" xfId="47" applyNumberFormat="1" applyFont="1" applyFill="1" applyBorder="1" applyAlignment="1">
      <alignment horizontal="right" vertical="center"/>
    </xf>
    <xf numFmtId="205" fontId="4" fillId="0" borderId="51" xfId="47" applyNumberFormat="1" applyFont="1" applyFill="1" applyBorder="1" applyAlignment="1">
      <alignment horizontal="right" vertical="center"/>
    </xf>
    <xf numFmtId="205" fontId="4" fillId="34" borderId="51" xfId="47" applyNumberFormat="1" applyFont="1" applyFill="1" applyBorder="1" applyAlignment="1">
      <alignment horizontal="right" vertical="center"/>
    </xf>
    <xf numFmtId="205" fontId="4" fillId="0" borderId="56" xfId="47" applyNumberFormat="1" applyFont="1" applyFill="1" applyBorder="1" applyAlignment="1">
      <alignment horizontal="right" vertical="center"/>
    </xf>
    <xf numFmtId="205" fontId="4" fillId="0" borderId="50" xfId="47" applyNumberFormat="1" applyFont="1" applyFill="1" applyBorder="1" applyAlignment="1">
      <alignment horizontal="right" vertical="center"/>
    </xf>
    <xf numFmtId="205" fontId="4" fillId="34" borderId="50" xfId="47" applyNumberFormat="1" applyFont="1" applyFill="1" applyBorder="1" applyAlignment="1">
      <alignment horizontal="right" vertical="center"/>
    </xf>
    <xf numFmtId="205" fontId="4" fillId="0" borderId="76" xfId="47" applyNumberFormat="1" applyFont="1" applyFill="1" applyBorder="1" applyAlignment="1">
      <alignment horizontal="right" vertical="center"/>
    </xf>
    <xf numFmtId="205" fontId="35" fillId="24" borderId="48" xfId="46" applyNumberFormat="1" applyFont="1" applyFill="1" applyBorder="1" applyAlignment="1">
      <alignment horizontal="center" vertical="center"/>
    </xf>
    <xf numFmtId="205" fontId="4" fillId="31" borderId="25" xfId="46" applyNumberFormat="1" applyFont="1" applyFill="1" applyBorder="1" applyAlignment="1">
      <alignment horizontal="right" vertical="center"/>
    </xf>
    <xf numFmtId="205" fontId="4" fillId="24" borderId="42" xfId="46" applyNumberFormat="1" applyFont="1" applyFill="1" applyBorder="1" applyAlignment="1">
      <alignment horizontal="right" vertical="center"/>
    </xf>
    <xf numFmtId="205" fontId="4" fillId="0" borderId="17" xfId="46" applyNumberFormat="1" applyFont="1" applyFill="1" applyBorder="1" applyAlignment="1">
      <alignment horizontal="right" vertical="center"/>
    </xf>
    <xf numFmtId="205" fontId="4" fillId="0" borderId="42" xfId="46" applyNumberFormat="1" applyFont="1" applyFill="1" applyBorder="1" applyAlignment="1">
      <alignment horizontal="right" vertical="center"/>
    </xf>
    <xf numFmtId="205" fontId="3" fillId="37" borderId="45" xfId="47" applyNumberFormat="1" applyFont="1" applyFill="1" applyBorder="1" applyAlignment="1">
      <alignment horizontal="right" vertical="center"/>
    </xf>
    <xf numFmtId="205" fontId="4" fillId="0" borderId="14" xfId="47" applyNumberFormat="1" applyFont="1" applyFill="1" applyBorder="1" applyAlignment="1">
      <alignment horizontal="right" vertical="center"/>
    </xf>
    <xf numFmtId="205" fontId="4" fillId="0" borderId="25" xfId="47" applyNumberFormat="1" applyFont="1" applyFill="1" applyBorder="1" applyAlignment="1">
      <alignment horizontal="right" vertical="center"/>
    </xf>
    <xf numFmtId="205" fontId="4" fillId="0" borderId="42" xfId="47" applyNumberFormat="1" applyFont="1" applyFill="1" applyBorder="1" applyAlignment="1">
      <alignment horizontal="right" vertical="center"/>
    </xf>
    <xf numFmtId="205" fontId="4" fillId="0" borderId="48" xfId="47" applyNumberFormat="1" applyFont="1" applyFill="1" applyBorder="1" applyAlignment="1">
      <alignment horizontal="right" vertical="center"/>
    </xf>
    <xf numFmtId="176" fontId="32" fillId="24" borderId="47" xfId="46" applyNumberFormat="1" applyFont="1" applyFill="1" applyBorder="1" applyAlignment="1">
      <alignment vertical="center"/>
    </xf>
    <xf numFmtId="176" fontId="32" fillId="24" borderId="48" xfId="46" applyNumberFormat="1" applyFont="1" applyFill="1" applyBorder="1" applyAlignment="1">
      <alignment horizontal="center" vertical="center"/>
    </xf>
    <xf numFmtId="176" fontId="4" fillId="26" borderId="25" xfId="46" applyNumberFormat="1" applyFont="1" applyFill="1" applyBorder="1" applyAlignment="1">
      <alignment vertical="center"/>
    </xf>
    <xf numFmtId="176" fontId="4" fillId="24" borderId="14" xfId="46" applyNumberFormat="1" applyFont="1" applyFill="1" applyBorder="1" applyAlignment="1">
      <alignment vertical="center"/>
    </xf>
    <xf numFmtId="176" fontId="4" fillId="26" borderId="14" xfId="46" applyNumberFormat="1" applyFont="1" applyFill="1" applyBorder="1" applyAlignment="1">
      <alignment vertical="center"/>
    </xf>
    <xf numFmtId="176" fontId="4" fillId="24" borderId="48" xfId="46" applyNumberFormat="1" applyFont="1" applyFill="1" applyBorder="1" applyAlignment="1">
      <alignment vertical="center"/>
    </xf>
    <xf numFmtId="176" fontId="3" fillId="32" borderId="25" xfId="46" applyNumberFormat="1" applyFont="1" applyFill="1" applyBorder="1" applyAlignment="1">
      <alignment vertical="center"/>
    </xf>
    <xf numFmtId="176" fontId="4" fillId="24" borderId="42" xfId="46" applyNumberFormat="1" applyFont="1" applyFill="1" applyBorder="1" applyAlignment="1">
      <alignment vertical="center"/>
    </xf>
    <xf numFmtId="176" fontId="4" fillId="24" borderId="25" xfId="46" applyNumberFormat="1" applyFont="1" applyFill="1" applyBorder="1" applyAlignment="1">
      <alignment vertical="center"/>
    </xf>
    <xf numFmtId="176" fontId="4" fillId="34" borderId="25" xfId="46" applyNumberFormat="1" applyFont="1" applyFill="1" applyBorder="1" applyAlignment="1">
      <alignment vertical="center"/>
    </xf>
    <xf numFmtId="176" fontId="4" fillId="24" borderId="18" xfId="46" applyNumberFormat="1" applyFont="1" applyFill="1" applyBorder="1" applyAlignment="1">
      <alignment vertical="center"/>
    </xf>
    <xf numFmtId="176" fontId="4" fillId="0" borderId="14" xfId="46" applyNumberFormat="1" applyFont="1" applyFill="1" applyBorder="1" applyAlignment="1">
      <alignment vertical="center"/>
    </xf>
    <xf numFmtId="176" fontId="3" fillId="32" borderId="45" xfId="46" applyNumberFormat="1" applyFont="1" applyFill="1" applyBorder="1" applyAlignment="1">
      <alignment vertical="center"/>
    </xf>
    <xf numFmtId="176" fontId="4" fillId="31" borderId="25" xfId="46" applyNumberFormat="1" applyFont="1" applyFill="1" applyBorder="1" applyAlignment="1">
      <alignment vertical="center"/>
    </xf>
    <xf numFmtId="176" fontId="37" fillId="24" borderId="25" xfId="46" applyNumberFormat="1" applyFont="1" applyFill="1" applyBorder="1" applyAlignment="1">
      <alignment vertical="center"/>
    </xf>
    <xf numFmtId="176" fontId="4" fillId="26" borderId="48" xfId="46" applyNumberFormat="1" applyFont="1" applyFill="1" applyBorder="1" applyAlignment="1">
      <alignment vertical="center"/>
    </xf>
    <xf numFmtId="176" fontId="4" fillId="0" borderId="48" xfId="47" applyNumberFormat="1" applyFont="1" applyFill="1" applyBorder="1" applyAlignment="1">
      <alignment vertical="center"/>
    </xf>
    <xf numFmtId="176" fontId="0" fillId="0" borderId="0" xfId="0" applyNumberFormat="1" applyFont="1">
      <alignment vertical="center"/>
    </xf>
    <xf numFmtId="177" fontId="4" fillId="35" borderId="14" xfId="46" applyNumberFormat="1" applyFont="1" applyFill="1" applyBorder="1" applyAlignment="1">
      <alignment vertical="center"/>
    </xf>
    <xf numFmtId="177" fontId="4" fillId="34" borderId="14" xfId="0" applyNumberFormat="1" applyFont="1" applyFill="1" applyBorder="1">
      <alignment vertical="center"/>
    </xf>
    <xf numFmtId="177" fontId="4" fillId="0" borderId="14" xfId="0" applyNumberFormat="1" applyFont="1" applyBorder="1">
      <alignment vertical="center"/>
    </xf>
    <xf numFmtId="177" fontId="4" fillId="34" borderId="48" xfId="0" applyNumberFormat="1" applyFont="1" applyFill="1" applyBorder="1">
      <alignment vertical="center"/>
    </xf>
    <xf numFmtId="177" fontId="4" fillId="34" borderId="25" xfId="0" applyNumberFormat="1" applyFont="1" applyFill="1" applyBorder="1">
      <alignment vertical="center"/>
    </xf>
    <xf numFmtId="177" fontId="4" fillId="31" borderId="14" xfId="0" applyNumberFormat="1" applyFont="1" applyFill="1" applyBorder="1">
      <alignment vertical="center"/>
    </xf>
    <xf numFmtId="177" fontId="3" fillId="36" borderId="45" xfId="47" applyNumberFormat="1" applyFont="1" applyFill="1" applyBorder="1" applyAlignment="1">
      <alignment horizontal="right" vertical="center"/>
    </xf>
    <xf numFmtId="177" fontId="4" fillId="38" borderId="25" xfId="47" applyNumberFormat="1" applyFont="1" applyFill="1" applyBorder="1" applyAlignment="1">
      <alignment horizontal="right" vertical="center"/>
    </xf>
    <xf numFmtId="177" fontId="4" fillId="24" borderId="17" xfId="47" applyNumberFormat="1" applyFont="1" applyFill="1" applyBorder="1" applyAlignment="1">
      <alignment horizontal="right" vertical="center"/>
    </xf>
    <xf numFmtId="177" fontId="4" fillId="39" borderId="25" xfId="47" applyNumberFormat="1" applyFont="1" applyFill="1" applyBorder="1" applyAlignment="1">
      <alignment horizontal="right" vertical="center"/>
    </xf>
    <xf numFmtId="177" fontId="4" fillId="24" borderId="48" xfId="47" applyNumberFormat="1" applyFont="1" applyFill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177" fontId="4" fillId="0" borderId="25" xfId="60" applyNumberFormat="1" applyFont="1" applyBorder="1">
      <alignment vertical="center"/>
    </xf>
    <xf numFmtId="177" fontId="4" fillId="0" borderId="14" xfId="60" applyNumberFormat="1" applyFont="1" applyBorder="1">
      <alignment vertical="center"/>
    </xf>
    <xf numFmtId="177" fontId="4" fillId="34" borderId="14" xfId="60" applyNumberFormat="1" applyFont="1" applyFill="1" applyBorder="1">
      <alignment vertical="center"/>
    </xf>
    <xf numFmtId="177" fontId="4" fillId="0" borderId="42" xfId="60" applyNumberFormat="1" applyFont="1" applyBorder="1">
      <alignment vertical="center"/>
    </xf>
    <xf numFmtId="177" fontId="4" fillId="0" borderId="14" xfId="46" applyNumberFormat="1" applyFont="1" applyBorder="1" applyAlignment="1">
      <alignment vertical="center"/>
    </xf>
    <xf numFmtId="177" fontId="4" fillId="0" borderId="48" xfId="60" applyNumberFormat="1" applyFont="1" applyBorder="1">
      <alignment vertical="center"/>
    </xf>
    <xf numFmtId="177" fontId="3" fillId="32" borderId="40" xfId="47" applyNumberFormat="1" applyFont="1" applyFill="1" applyBorder="1" applyAlignment="1">
      <alignment vertical="center"/>
    </xf>
    <xf numFmtId="177" fontId="4" fillId="0" borderId="0" xfId="0" applyNumberFormat="1" applyFont="1">
      <alignment vertical="center"/>
    </xf>
    <xf numFmtId="177" fontId="4" fillId="24" borderId="48" xfId="47" applyNumberFormat="1" applyFont="1" applyFill="1" applyBorder="1" applyAlignment="1">
      <alignment vertical="center"/>
    </xf>
    <xf numFmtId="41" fontId="37" fillId="31" borderId="17" xfId="46" applyFont="1" applyFill="1" applyBorder="1" applyAlignment="1">
      <alignment horizontal="left" vertical="center"/>
    </xf>
    <xf numFmtId="41" fontId="37" fillId="24" borderId="0" xfId="0" applyNumberFormat="1" applyFont="1" applyFill="1" applyBorder="1">
      <alignment vertical="center"/>
    </xf>
    <xf numFmtId="177" fontId="37" fillId="24" borderId="14" xfId="0" applyNumberFormat="1" applyFont="1" applyFill="1" applyBorder="1" applyAlignment="1">
      <alignment vertical="center"/>
    </xf>
    <xf numFmtId="0" fontId="4" fillId="35" borderId="14" xfId="63" applyFont="1" applyFill="1" applyBorder="1" applyAlignment="1">
      <alignment horizontal="left" vertical="center"/>
    </xf>
    <xf numFmtId="0" fontId="4" fillId="35" borderId="43" xfId="63" applyFont="1" applyFill="1" applyBorder="1" applyAlignment="1">
      <alignment horizontal="left" vertical="center" wrapText="1"/>
    </xf>
    <xf numFmtId="205" fontId="4" fillId="35" borderId="14" xfId="46" applyNumberFormat="1" applyFont="1" applyFill="1" applyBorder="1" applyAlignment="1">
      <alignment horizontal="right" vertical="center"/>
    </xf>
    <xf numFmtId="177" fontId="4" fillId="35" borderId="14" xfId="46" applyNumberFormat="1" applyFont="1" applyFill="1" applyBorder="1" applyAlignment="1">
      <alignment horizontal="right" vertical="center"/>
    </xf>
    <xf numFmtId="205" fontId="4" fillId="35" borderId="51" xfId="46" applyNumberFormat="1" applyFont="1" applyFill="1" applyBorder="1" applyAlignment="1">
      <alignment horizontal="right" vertical="center"/>
    </xf>
    <xf numFmtId="0" fontId="4" fillId="31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20" xfId="0" applyFont="1" applyBorder="1">
      <alignment vertical="center"/>
    </xf>
    <xf numFmtId="179" fontId="0" fillId="31" borderId="0" xfId="46" applyNumberFormat="1" applyFont="1" applyFill="1" applyBorder="1">
      <alignment vertical="center"/>
    </xf>
    <xf numFmtId="179" fontId="32" fillId="31" borderId="0" xfId="46" applyNumberFormat="1" applyFont="1" applyFill="1" applyBorder="1">
      <alignment vertical="center"/>
    </xf>
    <xf numFmtId="179" fontId="4" fillId="31" borderId="0" xfId="46" applyNumberFormat="1" applyFont="1" applyFill="1" applyBorder="1">
      <alignment vertical="center"/>
    </xf>
    <xf numFmtId="205" fontId="4" fillId="24" borderId="76" xfId="46" applyNumberFormat="1" applyFont="1" applyFill="1" applyBorder="1" applyAlignment="1">
      <alignment horizontal="right" vertical="center"/>
    </xf>
    <xf numFmtId="0" fontId="4" fillId="31" borderId="35" xfId="63" applyFont="1" applyFill="1" applyBorder="1" applyAlignment="1">
      <alignment horizontal="left" vertical="center"/>
    </xf>
    <xf numFmtId="0" fontId="4" fillId="31" borderId="15" xfId="63" applyFont="1" applyFill="1" applyBorder="1" applyAlignment="1">
      <alignment horizontal="left" vertical="center"/>
    </xf>
    <xf numFmtId="0" fontId="4" fillId="31" borderId="43" xfId="63" applyFont="1" applyFill="1" applyBorder="1" applyAlignment="1">
      <alignment horizontal="left" vertical="center"/>
    </xf>
    <xf numFmtId="0" fontId="4" fillId="24" borderId="18" xfId="63" applyFont="1" applyFill="1" applyBorder="1" applyAlignment="1">
      <alignment horizontal="center" vertical="center"/>
    </xf>
    <xf numFmtId="0" fontId="4" fillId="24" borderId="17" xfId="63" applyFont="1" applyFill="1" applyBorder="1" applyAlignment="1">
      <alignment horizontal="center" vertical="center"/>
    </xf>
    <xf numFmtId="0" fontId="4" fillId="24" borderId="25" xfId="63" applyFont="1" applyFill="1" applyBorder="1" applyAlignment="1">
      <alignment horizontal="center" vertical="center"/>
    </xf>
    <xf numFmtId="0" fontId="4" fillId="30" borderId="35" xfId="63" applyFont="1" applyFill="1" applyBorder="1" applyAlignment="1">
      <alignment horizontal="left" vertical="center"/>
    </xf>
    <xf numFmtId="0" fontId="4" fillId="30" borderId="15" xfId="63" applyFont="1" applyFill="1" applyBorder="1" applyAlignment="1">
      <alignment horizontal="left" vertical="center"/>
    </xf>
    <xf numFmtId="0" fontId="4" fillId="0" borderId="18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17" xfId="0" applyFont="1" applyBorder="1">
      <alignment vertical="center"/>
    </xf>
    <xf numFmtId="0" fontId="4" fillId="31" borderId="35" xfId="0" applyFont="1" applyFill="1" applyBorder="1">
      <alignment vertical="center"/>
    </xf>
    <xf numFmtId="0" fontId="4" fillId="31" borderId="43" xfId="0" applyFont="1" applyFill="1" applyBorder="1">
      <alignment vertical="center"/>
    </xf>
    <xf numFmtId="41" fontId="4" fillId="24" borderId="0" xfId="46" applyFont="1" applyFill="1" applyBorder="1" applyAlignment="1">
      <alignment horizontal="left" vertical="center"/>
    </xf>
    <xf numFmtId="0" fontId="37" fillId="24" borderId="43" xfId="0" applyFont="1" applyFill="1" applyBorder="1" applyAlignment="1">
      <alignment horizontal="left" vertical="center"/>
    </xf>
    <xf numFmtId="0" fontId="4" fillId="0" borderId="13" xfId="0" applyFont="1" applyBorder="1">
      <alignment vertical="center"/>
    </xf>
    <xf numFmtId="177" fontId="4" fillId="0" borderId="25" xfId="46" applyNumberFormat="1" applyFont="1" applyBorder="1">
      <alignment vertical="center"/>
    </xf>
    <xf numFmtId="0" fontId="4" fillId="0" borderId="0" xfId="0" applyFont="1" applyBorder="1">
      <alignment vertical="center"/>
    </xf>
    <xf numFmtId="177" fontId="4" fillId="0" borderId="18" xfId="0" applyNumberFormat="1" applyFont="1" applyBorder="1">
      <alignment vertical="center"/>
    </xf>
    <xf numFmtId="177" fontId="4" fillId="0" borderId="25" xfId="0" applyNumberFormat="1" applyFont="1" applyBorder="1">
      <alignment vertical="center"/>
    </xf>
    <xf numFmtId="0" fontId="4" fillId="31" borderId="0" xfId="0" applyFont="1" applyFill="1" applyBorder="1">
      <alignment vertical="center"/>
    </xf>
    <xf numFmtId="0" fontId="4" fillId="0" borderId="20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177" fontId="4" fillId="0" borderId="14" xfId="46" applyNumberFormat="1" applyFont="1" applyBorder="1">
      <alignment vertical="center"/>
    </xf>
    <xf numFmtId="0" fontId="4" fillId="0" borderId="35" xfId="0" applyFont="1" applyFill="1" applyBorder="1">
      <alignment vertical="center"/>
    </xf>
    <xf numFmtId="0" fontId="4" fillId="0" borderId="43" xfId="0" applyFont="1" applyFill="1" applyBorder="1">
      <alignment vertical="center"/>
    </xf>
    <xf numFmtId="177" fontId="4" fillId="0" borderId="17" xfId="46" applyNumberFormat="1" applyFont="1" applyFill="1" applyBorder="1" applyAlignment="1">
      <alignment horizontal="right" vertical="center"/>
    </xf>
    <xf numFmtId="177" fontId="4" fillId="0" borderId="25" xfId="46" applyNumberFormat="1" applyFont="1" applyFill="1" applyBorder="1" applyAlignment="1">
      <alignment horizontal="right" vertical="center"/>
    </xf>
    <xf numFmtId="0" fontId="4" fillId="0" borderId="44" xfId="0" applyFont="1" applyBorder="1">
      <alignment vertical="center"/>
    </xf>
    <xf numFmtId="177" fontId="4" fillId="0" borderId="18" xfId="46" applyNumberFormat="1" applyFont="1" applyFill="1" applyBorder="1" applyAlignment="1">
      <alignment horizontal="right" vertical="center"/>
    </xf>
    <xf numFmtId="41" fontId="4" fillId="26" borderId="14" xfId="46" applyFont="1" applyFill="1" applyBorder="1" applyAlignment="1">
      <alignment horizontal="left" vertical="center"/>
    </xf>
    <xf numFmtId="41" fontId="4" fillId="24" borderId="14" xfId="46" applyFont="1" applyFill="1" applyBorder="1" applyAlignment="1">
      <alignment horizontal="left" vertical="center"/>
    </xf>
    <xf numFmtId="41" fontId="4" fillId="31" borderId="25" xfId="46" applyFont="1" applyFill="1" applyBorder="1" applyAlignment="1">
      <alignment horizontal="left" vertical="center"/>
    </xf>
    <xf numFmtId="41" fontId="3" fillId="32" borderId="62" xfId="46" applyFont="1" applyFill="1" applyBorder="1" applyAlignment="1">
      <alignment horizontal="left" vertical="center"/>
    </xf>
    <xf numFmtId="41" fontId="3" fillId="32" borderId="45" xfId="46" applyFont="1" applyFill="1" applyBorder="1" applyAlignment="1">
      <alignment horizontal="left" vertical="center"/>
    </xf>
    <xf numFmtId="41" fontId="4" fillId="24" borderId="17" xfId="46" applyFont="1" applyFill="1" applyBorder="1" applyAlignment="1">
      <alignment horizontal="center" vertical="center"/>
    </xf>
    <xf numFmtId="0" fontId="4" fillId="24" borderId="18" xfId="63" applyFont="1" applyFill="1" applyBorder="1" applyAlignment="1">
      <alignment horizontal="center" vertical="center"/>
    </xf>
    <xf numFmtId="0" fontId="4" fillId="24" borderId="17" xfId="63" applyFont="1" applyFill="1" applyBorder="1" applyAlignment="1">
      <alignment horizontal="center" vertical="center"/>
    </xf>
    <xf numFmtId="41" fontId="4" fillId="24" borderId="18" xfId="46" applyFont="1" applyFill="1" applyBorder="1" applyAlignment="1">
      <alignment vertical="center"/>
    </xf>
    <xf numFmtId="41" fontId="4" fillId="24" borderId="42" xfId="46" applyFont="1" applyFill="1" applyBorder="1" applyAlignment="1">
      <alignment vertical="center"/>
    </xf>
    <xf numFmtId="0" fontId="4" fillId="0" borderId="20" xfId="0" applyFont="1" applyBorder="1">
      <alignment vertical="center"/>
    </xf>
    <xf numFmtId="177" fontId="4" fillId="24" borderId="17" xfId="46" applyNumberFormat="1" applyFont="1" applyFill="1" applyBorder="1" applyAlignment="1">
      <alignment vertical="center"/>
    </xf>
    <xf numFmtId="177" fontId="4" fillId="24" borderId="25" xfId="46" applyNumberFormat="1" applyFont="1" applyFill="1" applyBorder="1" applyAlignment="1">
      <alignment vertical="center"/>
    </xf>
    <xf numFmtId="177" fontId="4" fillId="0" borderId="25" xfId="46" applyNumberFormat="1" applyFont="1" applyFill="1" applyBorder="1" applyAlignment="1">
      <alignment vertical="center"/>
    </xf>
    <xf numFmtId="41" fontId="4" fillId="24" borderId="84" xfId="46" applyFont="1" applyFill="1" applyBorder="1" applyAlignment="1">
      <alignment vertical="center"/>
    </xf>
    <xf numFmtId="177" fontId="4" fillId="24" borderId="84" xfId="46" applyNumberFormat="1" applyFont="1" applyFill="1" applyBorder="1" applyAlignment="1">
      <alignment vertical="center"/>
    </xf>
    <xf numFmtId="177" fontId="4" fillId="0" borderId="84" xfId="46" applyNumberFormat="1" applyFont="1" applyFill="1" applyBorder="1" applyAlignment="1">
      <alignment vertical="center"/>
    </xf>
    <xf numFmtId="176" fontId="4" fillId="31" borderId="84" xfId="46" applyNumberFormat="1" applyFont="1" applyFill="1" applyBorder="1" applyAlignment="1">
      <alignment vertical="center"/>
    </xf>
    <xf numFmtId="205" fontId="4" fillId="31" borderId="85" xfId="46" applyNumberFormat="1" applyFont="1" applyFill="1" applyBorder="1" applyAlignment="1">
      <alignment vertical="center"/>
    </xf>
    <xf numFmtId="41" fontId="4" fillId="0" borderId="17" xfId="46" applyFont="1" applyFill="1" applyBorder="1" applyAlignment="1">
      <alignment vertical="center"/>
    </xf>
    <xf numFmtId="41" fontId="4" fillId="0" borderId="35" xfId="46" applyFont="1" applyFill="1" applyBorder="1" applyAlignment="1">
      <alignment horizontal="left" vertical="center"/>
    </xf>
    <xf numFmtId="177" fontId="37" fillId="24" borderId="35" xfId="46" applyNumberFormat="1" applyFont="1" applyFill="1" applyBorder="1" applyAlignment="1">
      <alignment vertical="center"/>
    </xf>
    <xf numFmtId="205" fontId="4" fillId="24" borderId="22" xfId="46" applyNumberFormat="1" applyFont="1" applyFill="1" applyBorder="1" applyAlignment="1">
      <alignment vertical="center"/>
    </xf>
    <xf numFmtId="41" fontId="37" fillId="24" borderId="14" xfId="46" applyFont="1" applyFill="1" applyBorder="1" applyAlignment="1">
      <alignment vertical="center"/>
    </xf>
    <xf numFmtId="41" fontId="4" fillId="24" borderId="12" xfId="46" applyFont="1" applyFill="1" applyBorder="1" applyAlignment="1">
      <alignment horizontal="center" vertical="center"/>
    </xf>
    <xf numFmtId="176" fontId="4" fillId="31" borderId="0" xfId="46" applyNumberFormat="1" applyFont="1" applyFill="1" applyBorder="1">
      <alignment vertical="center"/>
    </xf>
    <xf numFmtId="41" fontId="37" fillId="31" borderId="25" xfId="46" applyFont="1" applyFill="1" applyBorder="1" applyAlignment="1">
      <alignment horizontal="left" vertical="center"/>
    </xf>
    <xf numFmtId="41" fontId="37" fillId="24" borderId="18" xfId="46" applyFont="1" applyFill="1" applyBorder="1" applyAlignment="1">
      <alignment vertical="center"/>
    </xf>
    <xf numFmtId="41" fontId="37" fillId="24" borderId="14" xfId="46" applyFont="1" applyFill="1" applyBorder="1" applyAlignment="1">
      <alignment horizontal="left" vertical="center"/>
    </xf>
    <xf numFmtId="41" fontId="37" fillId="24" borderId="25" xfId="46" applyFont="1" applyFill="1" applyBorder="1" applyAlignment="1">
      <alignment horizontal="left" vertical="center"/>
    </xf>
    <xf numFmtId="205" fontId="3" fillId="32" borderId="50" xfId="0" applyNumberFormat="1" applyFont="1" applyFill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24" borderId="43" xfId="46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41" fontId="4" fillId="24" borderId="42" xfId="46" applyFont="1" applyFill="1" applyBorder="1" applyAlignment="1">
      <alignment horizontal="center" vertical="center"/>
    </xf>
    <xf numFmtId="41" fontId="4" fillId="24" borderId="64" xfId="46" applyFont="1" applyFill="1" applyBorder="1" applyAlignment="1">
      <alignment vertical="center"/>
    </xf>
    <xf numFmtId="177" fontId="4" fillId="24" borderId="15" xfId="47" applyNumberFormat="1" applyFont="1" applyFill="1" applyBorder="1" applyAlignment="1">
      <alignment vertical="center"/>
    </xf>
    <xf numFmtId="41" fontId="4" fillId="24" borderId="17" xfId="47" applyFont="1" applyFill="1" applyBorder="1" applyAlignment="1">
      <alignment vertical="center" wrapText="1"/>
    </xf>
    <xf numFmtId="177" fontId="4" fillId="0" borderId="43" xfId="47" applyNumberFormat="1" applyFont="1" applyFill="1" applyBorder="1" applyAlignment="1">
      <alignment vertical="center"/>
    </xf>
    <xf numFmtId="41" fontId="4" fillId="26" borderId="14" xfId="47" applyFont="1" applyFill="1" applyBorder="1" applyAlignment="1">
      <alignment vertical="center"/>
    </xf>
    <xf numFmtId="176" fontId="4" fillId="26" borderId="14" xfId="47" applyNumberFormat="1" applyFont="1" applyFill="1" applyBorder="1" applyAlignment="1">
      <alignment vertical="center"/>
    </xf>
    <xf numFmtId="177" fontId="4" fillId="26" borderId="14" xfId="47" applyNumberFormat="1" applyFont="1" applyFill="1" applyBorder="1" applyAlignment="1">
      <alignment vertical="center"/>
    </xf>
    <xf numFmtId="205" fontId="4" fillId="34" borderId="51" xfId="47" applyNumberFormat="1" applyFont="1" applyFill="1" applyBorder="1" applyAlignment="1">
      <alignment vertical="center"/>
    </xf>
    <xf numFmtId="41" fontId="4" fillId="24" borderId="14" xfId="47" applyFont="1" applyFill="1" applyBorder="1" applyAlignment="1">
      <alignment horizontal="left" vertical="center"/>
    </xf>
    <xf numFmtId="176" fontId="4" fillId="24" borderId="14" xfId="47" applyNumberFormat="1" applyFont="1" applyFill="1" applyBorder="1" applyAlignment="1">
      <alignment vertical="center"/>
    </xf>
    <xf numFmtId="41" fontId="4" fillId="24" borderId="42" xfId="47" applyFont="1" applyFill="1" applyBorder="1" applyAlignment="1">
      <alignment vertical="center"/>
    </xf>
    <xf numFmtId="176" fontId="4" fillId="24" borderId="48" xfId="47" applyNumberFormat="1" applyFont="1" applyFill="1" applyBorder="1" applyAlignment="1">
      <alignment vertical="center"/>
    </xf>
    <xf numFmtId="176" fontId="4" fillId="24" borderId="17" xfId="46" applyNumberFormat="1" applyFont="1" applyFill="1" applyBorder="1" applyAlignment="1">
      <alignment vertical="center"/>
    </xf>
    <xf numFmtId="176" fontId="37" fillId="24" borderId="14" xfId="46" applyNumberFormat="1" applyFont="1" applyFill="1" applyBorder="1" applyAlignment="1">
      <alignment vertical="center"/>
    </xf>
    <xf numFmtId="176" fontId="3" fillId="32" borderId="45" xfId="47" applyNumberFormat="1" applyFont="1" applyFill="1" applyBorder="1" applyAlignment="1">
      <alignment vertical="center"/>
    </xf>
    <xf numFmtId="176" fontId="4" fillId="34" borderId="25" xfId="47" applyNumberFormat="1" applyFont="1" applyFill="1" applyBorder="1" applyAlignment="1">
      <alignment vertical="center"/>
    </xf>
    <xf numFmtId="176" fontId="4" fillId="0" borderId="25" xfId="47" applyNumberFormat="1" applyFont="1" applyFill="1" applyBorder="1" applyAlignment="1">
      <alignment vertical="center"/>
    </xf>
    <xf numFmtId="176" fontId="4" fillId="31" borderId="48" xfId="46" applyNumberFormat="1" applyFont="1" applyFill="1" applyBorder="1" applyAlignment="1">
      <alignment vertical="center"/>
    </xf>
    <xf numFmtId="176" fontId="4" fillId="0" borderId="0" xfId="0" applyNumberFormat="1" applyFont="1">
      <alignment vertical="center"/>
    </xf>
    <xf numFmtId="176" fontId="4" fillId="24" borderId="0" xfId="46" applyNumberFormat="1" applyFont="1" applyFill="1" applyBorder="1" applyAlignment="1"/>
    <xf numFmtId="41" fontId="4" fillId="31" borderId="52" xfId="46" applyFont="1" applyFill="1" applyBorder="1">
      <alignment vertical="center"/>
    </xf>
    <xf numFmtId="41" fontId="5" fillId="25" borderId="23" xfId="46" applyFont="1" applyFill="1" applyBorder="1" applyAlignment="1">
      <alignment vertical="center"/>
    </xf>
    <xf numFmtId="177" fontId="4" fillId="24" borderId="0" xfId="46" applyNumberFormat="1" applyFont="1" applyFill="1" applyBorder="1" applyAlignment="1"/>
    <xf numFmtId="177" fontId="0" fillId="0" borderId="0" xfId="0" applyNumberFormat="1" applyFont="1">
      <alignment vertical="center"/>
    </xf>
    <xf numFmtId="177" fontId="4" fillId="34" borderId="14" xfId="47" applyNumberFormat="1" applyFont="1" applyFill="1" applyBorder="1" applyAlignment="1">
      <alignment vertical="center"/>
    </xf>
    <xf numFmtId="205" fontId="32" fillId="24" borderId="47" xfId="46" applyNumberFormat="1" applyFont="1" applyFill="1" applyBorder="1" applyAlignment="1">
      <alignment vertical="center"/>
    </xf>
    <xf numFmtId="205" fontId="32" fillId="24" borderId="48" xfId="46" applyNumberFormat="1" applyFont="1" applyFill="1" applyBorder="1" applyAlignment="1">
      <alignment horizontal="center" vertical="center"/>
    </xf>
    <xf numFmtId="205" fontId="3" fillId="33" borderId="67" xfId="46" applyNumberFormat="1" applyFont="1" applyFill="1" applyBorder="1" applyAlignment="1">
      <alignment horizontal="center" vertical="center"/>
    </xf>
    <xf numFmtId="205" fontId="3" fillId="32" borderId="70" xfId="46" applyNumberFormat="1" applyFont="1" applyFill="1" applyBorder="1" applyAlignment="1">
      <alignment vertical="center"/>
    </xf>
    <xf numFmtId="205" fontId="4" fillId="26" borderId="25" xfId="46" applyNumberFormat="1" applyFont="1" applyFill="1" applyBorder="1" applyAlignment="1">
      <alignment vertical="center"/>
    </xf>
    <xf numFmtId="205" fontId="4" fillId="26" borderId="14" xfId="46" applyNumberFormat="1" applyFont="1" applyFill="1" applyBorder="1" applyAlignment="1">
      <alignment vertical="center"/>
    </xf>
    <xf numFmtId="205" fontId="4" fillId="24" borderId="48" xfId="46" applyNumberFormat="1" applyFont="1" applyFill="1" applyBorder="1" applyAlignment="1">
      <alignment vertical="center"/>
    </xf>
    <xf numFmtId="205" fontId="3" fillId="32" borderId="25" xfId="46" applyNumberFormat="1" applyFont="1" applyFill="1" applyBorder="1" applyAlignment="1">
      <alignment vertical="center"/>
    </xf>
    <xf numFmtId="205" fontId="4" fillId="34" borderId="25" xfId="46" applyNumberFormat="1" applyFont="1" applyFill="1" applyBorder="1" applyAlignment="1">
      <alignment vertical="center"/>
    </xf>
    <xf numFmtId="205" fontId="4" fillId="31" borderId="25" xfId="46" applyNumberFormat="1" applyFont="1" applyFill="1" applyBorder="1" applyAlignment="1">
      <alignment vertical="center"/>
    </xf>
    <xf numFmtId="205" fontId="4" fillId="31" borderId="84" xfId="46" applyNumberFormat="1" applyFont="1" applyFill="1" applyBorder="1" applyAlignment="1">
      <alignment vertical="center"/>
    </xf>
    <xf numFmtId="205" fontId="3" fillId="32" borderId="45" xfId="46" applyNumberFormat="1" applyFont="1" applyFill="1" applyBorder="1" applyAlignment="1">
      <alignment vertical="center"/>
    </xf>
    <xf numFmtId="205" fontId="4" fillId="0" borderId="14" xfId="46" applyNumberFormat="1" applyFont="1" applyFill="1" applyBorder="1" applyAlignment="1">
      <alignment vertical="center"/>
    </xf>
    <xf numFmtId="205" fontId="4" fillId="26" borderId="48" xfId="46" applyNumberFormat="1" applyFont="1" applyFill="1" applyBorder="1" applyAlignment="1">
      <alignment vertical="center"/>
    </xf>
    <xf numFmtId="205" fontId="3" fillId="32" borderId="59" xfId="47" applyNumberFormat="1" applyFont="1" applyFill="1" applyBorder="1" applyAlignment="1">
      <alignment vertical="center"/>
    </xf>
    <xf numFmtId="205" fontId="4" fillId="34" borderId="14" xfId="47" applyNumberFormat="1" applyFont="1" applyFill="1" applyBorder="1" applyAlignment="1">
      <alignment vertical="center"/>
    </xf>
    <xf numFmtId="205" fontId="4" fillId="0" borderId="14" xfId="47" applyNumberFormat="1" applyFont="1" applyFill="1" applyBorder="1" applyAlignment="1">
      <alignment vertical="center"/>
    </xf>
    <xf numFmtId="205" fontId="4" fillId="0" borderId="48" xfId="47" applyNumberFormat="1" applyFont="1" applyFill="1" applyBorder="1" applyAlignment="1">
      <alignment vertical="center"/>
    </xf>
    <xf numFmtId="205" fontId="4" fillId="31" borderId="48" xfId="46" applyNumberFormat="1" applyFont="1" applyFill="1" applyBorder="1" applyAlignment="1">
      <alignment vertical="center"/>
    </xf>
    <xf numFmtId="205" fontId="4" fillId="26" borderId="14" xfId="47" applyNumberFormat="1" applyFont="1" applyFill="1" applyBorder="1" applyAlignment="1">
      <alignment vertical="center"/>
    </xf>
    <xf numFmtId="205" fontId="4" fillId="0" borderId="0" xfId="0" applyNumberFormat="1" applyFont="1">
      <alignment vertical="center"/>
    </xf>
    <xf numFmtId="205" fontId="4" fillId="24" borderId="0" xfId="46" applyNumberFormat="1" applyFont="1" applyFill="1" applyBorder="1" applyAlignment="1"/>
    <xf numFmtId="205" fontId="4" fillId="24" borderId="51" xfId="47" applyNumberFormat="1" applyFont="1" applyFill="1" applyBorder="1" applyAlignment="1">
      <alignment vertical="center"/>
    </xf>
    <xf numFmtId="205" fontId="4" fillId="24" borderId="56" xfId="47" applyNumberFormat="1" applyFont="1" applyFill="1" applyBorder="1" applyAlignment="1">
      <alignment vertical="center"/>
    </xf>
    <xf numFmtId="0" fontId="40" fillId="32" borderId="77" xfId="0" applyFont="1" applyFill="1" applyBorder="1" applyAlignment="1">
      <alignment horizontal="left" vertical="center"/>
    </xf>
    <xf numFmtId="0" fontId="40" fillId="32" borderId="25" xfId="0" applyFont="1" applyFill="1" applyBorder="1" applyAlignment="1">
      <alignment horizontal="left" vertical="center"/>
    </xf>
    <xf numFmtId="177" fontId="40" fillId="32" borderId="25" xfId="0" applyNumberFormat="1" applyFont="1" applyFill="1" applyBorder="1" applyAlignment="1">
      <alignment horizontal="right" vertical="center"/>
    </xf>
    <xf numFmtId="205" fontId="40" fillId="32" borderId="25" xfId="46" applyNumberFormat="1" applyFont="1" applyFill="1" applyBorder="1" applyAlignment="1">
      <alignment horizontal="right" vertical="center"/>
    </xf>
    <xf numFmtId="205" fontId="40" fillId="32" borderId="50" xfId="46" applyNumberFormat="1" applyFont="1" applyFill="1" applyBorder="1" applyAlignment="1">
      <alignment horizontal="right" vertical="center"/>
    </xf>
    <xf numFmtId="0" fontId="37" fillId="30" borderId="25" xfId="0" applyFont="1" applyFill="1" applyBorder="1" applyAlignment="1">
      <alignment horizontal="left" vertical="center"/>
    </xf>
    <xf numFmtId="0" fontId="37" fillId="30" borderId="25" xfId="0" applyFont="1" applyFill="1" applyBorder="1" applyAlignment="1">
      <alignment vertical="center"/>
    </xf>
    <xf numFmtId="177" fontId="37" fillId="30" borderId="25" xfId="46" applyNumberFormat="1" applyFont="1" applyFill="1" applyBorder="1" applyAlignment="1">
      <alignment horizontal="right" vertical="center"/>
    </xf>
    <xf numFmtId="205" fontId="37" fillId="35" borderId="25" xfId="46" applyNumberFormat="1" applyFont="1" applyFill="1" applyBorder="1" applyAlignment="1">
      <alignment horizontal="right" vertical="center"/>
    </xf>
    <xf numFmtId="177" fontId="37" fillId="35" borderId="17" xfId="46" applyNumberFormat="1" applyFont="1" applyFill="1" applyBorder="1" applyAlignment="1">
      <alignment horizontal="right" vertical="center"/>
    </xf>
    <xf numFmtId="205" fontId="37" fillId="35" borderId="50" xfId="46" applyNumberFormat="1" applyFont="1" applyFill="1" applyBorder="1" applyAlignment="1">
      <alignment horizontal="right" vertical="center"/>
    </xf>
    <xf numFmtId="205" fontId="37" fillId="31" borderId="25" xfId="46" applyNumberFormat="1" applyFont="1" applyFill="1" applyBorder="1" applyAlignment="1">
      <alignment horizontal="right" vertical="center"/>
    </xf>
    <xf numFmtId="205" fontId="37" fillId="31" borderId="50" xfId="46" applyNumberFormat="1" applyFont="1" applyFill="1" applyBorder="1" applyAlignment="1">
      <alignment horizontal="right" vertical="center"/>
    </xf>
    <xf numFmtId="205" fontId="37" fillId="31" borderId="48" xfId="46" applyNumberFormat="1" applyFont="1" applyFill="1" applyBorder="1" applyAlignment="1">
      <alignment horizontal="right" vertical="center"/>
    </xf>
    <xf numFmtId="205" fontId="37" fillId="31" borderId="42" xfId="46" applyNumberFormat="1" applyFont="1" applyFill="1" applyBorder="1" applyAlignment="1">
      <alignment horizontal="right" vertical="center"/>
    </xf>
    <xf numFmtId="205" fontId="37" fillId="31" borderId="76" xfId="46" applyNumberFormat="1" applyFont="1" applyFill="1" applyBorder="1" applyAlignment="1">
      <alignment horizontal="right" vertical="center"/>
    </xf>
    <xf numFmtId="205" fontId="37" fillId="31" borderId="14" xfId="46" applyNumberFormat="1" applyFont="1" applyFill="1" applyBorder="1" applyAlignment="1">
      <alignment horizontal="right" vertical="center"/>
    </xf>
    <xf numFmtId="205" fontId="37" fillId="31" borderId="51" xfId="46" applyNumberFormat="1" applyFont="1" applyFill="1" applyBorder="1" applyAlignment="1">
      <alignment horizontal="right" vertical="center"/>
    </xf>
    <xf numFmtId="205" fontId="37" fillId="31" borderId="56" xfId="46" applyNumberFormat="1" applyFont="1" applyFill="1" applyBorder="1" applyAlignment="1">
      <alignment horizontal="right" vertical="center"/>
    </xf>
    <xf numFmtId="205" fontId="37" fillId="34" borderId="42" xfId="46" applyNumberFormat="1" applyFont="1" applyFill="1" applyBorder="1" applyAlignment="1">
      <alignment horizontal="right" vertical="center"/>
    </xf>
    <xf numFmtId="205" fontId="37" fillId="34" borderId="76" xfId="46" applyNumberFormat="1" applyFont="1" applyFill="1" applyBorder="1" applyAlignment="1">
      <alignment horizontal="right" vertical="center"/>
    </xf>
    <xf numFmtId="0" fontId="37" fillId="24" borderId="45" xfId="0" applyFont="1" applyFill="1" applyBorder="1" applyAlignment="1">
      <alignment vertical="center"/>
    </xf>
    <xf numFmtId="0" fontId="37" fillId="24" borderId="45" xfId="63" applyFont="1" applyFill="1" applyBorder="1" applyAlignment="1">
      <alignment horizontal="left" vertical="center" wrapText="1"/>
    </xf>
    <xf numFmtId="177" fontId="37" fillId="24" borderId="45" xfId="0" applyNumberFormat="1" applyFont="1" applyFill="1" applyBorder="1" applyAlignment="1">
      <alignment horizontal="right" vertical="center"/>
    </xf>
    <xf numFmtId="205" fontId="37" fillId="31" borderId="45" xfId="46" applyNumberFormat="1" applyFont="1" applyFill="1" applyBorder="1" applyAlignment="1">
      <alignment horizontal="right" vertical="center"/>
    </xf>
    <xf numFmtId="177" fontId="37" fillId="0" borderId="45" xfId="46" applyNumberFormat="1" applyFont="1" applyFill="1" applyBorder="1" applyAlignment="1">
      <alignment horizontal="right" vertical="center"/>
    </xf>
    <xf numFmtId="205" fontId="37" fillId="31" borderId="58" xfId="46" applyNumberFormat="1" applyFont="1" applyFill="1" applyBorder="1" applyAlignment="1">
      <alignment horizontal="right" vertical="center"/>
    </xf>
    <xf numFmtId="41" fontId="37" fillId="24" borderId="23" xfId="0" applyNumberFormat="1" applyFont="1" applyFill="1" applyBorder="1">
      <alignment vertical="center"/>
    </xf>
    <xf numFmtId="0" fontId="37" fillId="24" borderId="23" xfId="0" applyFont="1" applyFill="1" applyBorder="1">
      <alignment vertical="center"/>
    </xf>
    <xf numFmtId="0" fontId="37" fillId="0" borderId="23" xfId="0" applyFont="1" applyBorder="1">
      <alignment vertical="center"/>
    </xf>
    <xf numFmtId="0" fontId="37" fillId="24" borderId="78" xfId="0" applyFont="1" applyFill="1" applyBorder="1" applyAlignment="1">
      <alignment vertical="center"/>
    </xf>
    <xf numFmtId="0" fontId="37" fillId="24" borderId="59" xfId="0" applyFont="1" applyFill="1" applyBorder="1" applyAlignment="1">
      <alignment vertical="center"/>
    </xf>
    <xf numFmtId="177" fontId="37" fillId="26" borderId="48" xfId="0" applyNumberFormat="1" applyFont="1" applyFill="1" applyBorder="1" applyAlignment="1">
      <alignment horizontal="right" vertical="center"/>
    </xf>
    <xf numFmtId="0" fontId="37" fillId="24" borderId="45" xfId="63" applyFont="1" applyFill="1" applyBorder="1" applyAlignment="1">
      <alignment vertical="center"/>
    </xf>
    <xf numFmtId="0" fontId="37" fillId="26" borderId="45" xfId="0" applyFont="1" applyFill="1" applyBorder="1" applyAlignment="1">
      <alignment vertical="center"/>
    </xf>
    <xf numFmtId="177" fontId="37" fillId="26" borderId="45" xfId="46" applyNumberFormat="1" applyFont="1" applyFill="1" applyBorder="1" applyAlignment="1">
      <alignment horizontal="right" vertical="center"/>
    </xf>
    <xf numFmtId="205" fontId="37" fillId="34" borderId="45" xfId="46" applyNumberFormat="1" applyFont="1" applyFill="1" applyBorder="1" applyAlignment="1">
      <alignment horizontal="right" vertical="center"/>
    </xf>
    <xf numFmtId="205" fontId="37" fillId="34" borderId="58" xfId="46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1" fontId="27" fillId="0" borderId="0" xfId="0" applyNumberFormat="1" applyFont="1">
      <alignment vertical="center"/>
    </xf>
    <xf numFmtId="0" fontId="4" fillId="0" borderId="12" xfId="63" applyFont="1" applyFill="1" applyBorder="1" applyAlignment="1">
      <alignment horizontal="center" vertical="center"/>
    </xf>
    <xf numFmtId="0" fontId="4" fillId="0" borderId="17" xfId="63" applyFont="1" applyFill="1" applyBorder="1" applyAlignment="1">
      <alignment horizontal="center" vertical="center"/>
    </xf>
    <xf numFmtId="0" fontId="4" fillId="0" borderId="16" xfId="63" applyFont="1" applyFill="1" applyBorder="1" applyAlignment="1">
      <alignment horizontal="left" vertical="center"/>
    </xf>
    <xf numFmtId="0" fontId="4" fillId="0" borderId="43" xfId="63" applyFont="1" applyFill="1" applyBorder="1" applyAlignment="1">
      <alignment horizontal="left" vertical="center"/>
    </xf>
    <xf numFmtId="0" fontId="4" fillId="0" borderId="35" xfId="63" applyFont="1" applyFill="1" applyBorder="1" applyAlignment="1">
      <alignment horizontal="left" vertical="center" wrapText="1"/>
    </xf>
    <xf numFmtId="41" fontId="27" fillId="0" borderId="0" xfId="63" applyNumberFormat="1" applyFont="1" applyFill="1" applyBorder="1" applyAlignment="1">
      <alignment vertical="center"/>
    </xf>
    <xf numFmtId="0" fontId="4" fillId="0" borderId="0" xfId="63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63" applyFont="1" applyFill="1" applyBorder="1" applyAlignment="1">
      <alignment vertical="center"/>
    </xf>
    <xf numFmtId="0" fontId="27" fillId="0" borderId="0" xfId="63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4" fillId="0" borderId="14" xfId="63" applyFont="1" applyFill="1" applyBorder="1" applyAlignment="1">
      <alignment horizontal="left" vertical="center" wrapText="1"/>
    </xf>
    <xf numFmtId="41" fontId="4" fillId="0" borderId="14" xfId="46" applyFont="1" applyFill="1" applyBorder="1" applyAlignment="1">
      <alignment horizontal="right" vertical="center"/>
    </xf>
    <xf numFmtId="217" fontId="4" fillId="0" borderId="14" xfId="46" applyNumberFormat="1" applyFont="1" applyFill="1" applyBorder="1" applyAlignment="1">
      <alignment horizontal="right" vertical="center"/>
    </xf>
    <xf numFmtId="0" fontId="4" fillId="26" borderId="14" xfId="63" applyFont="1" applyFill="1" applyBorder="1" applyAlignment="1">
      <alignment horizontal="left" vertical="center" wrapText="1"/>
    </xf>
    <xf numFmtId="41" fontId="4" fillId="26" borderId="14" xfId="46" applyFont="1" applyFill="1" applyBorder="1" applyAlignment="1">
      <alignment horizontal="right" vertical="center"/>
    </xf>
    <xf numFmtId="217" fontId="4" fillId="26" borderId="14" xfId="46" applyNumberFormat="1" applyFont="1" applyFill="1" applyBorder="1" applyAlignment="1">
      <alignment horizontal="right" vertical="center"/>
    </xf>
    <xf numFmtId="41" fontId="4" fillId="24" borderId="14" xfId="46" applyFont="1" applyFill="1" applyBorder="1" applyAlignment="1">
      <alignment horizontal="right" vertical="center"/>
    </xf>
    <xf numFmtId="217" fontId="4" fillId="24" borderId="14" xfId="46" applyNumberFormat="1" applyFont="1" applyFill="1" applyBorder="1" applyAlignment="1">
      <alignment horizontal="right" vertical="center"/>
    </xf>
    <xf numFmtId="41" fontId="27" fillId="31" borderId="13" xfId="63" applyNumberFormat="1" applyFont="1" applyFill="1" applyBorder="1" applyAlignment="1">
      <alignment vertical="center"/>
    </xf>
    <xf numFmtId="41" fontId="4" fillId="30" borderId="25" xfId="46" applyFont="1" applyFill="1" applyBorder="1" applyAlignment="1">
      <alignment horizontal="right" vertical="center"/>
    </xf>
    <xf numFmtId="217" fontId="4" fillId="30" borderId="25" xfId="46" applyNumberFormat="1" applyFont="1" applyFill="1" applyBorder="1" applyAlignment="1">
      <alignment horizontal="right" vertical="center"/>
    </xf>
    <xf numFmtId="0" fontId="4" fillId="24" borderId="25" xfId="63" applyFont="1" applyFill="1" applyBorder="1" applyAlignment="1">
      <alignment horizontal="left" vertical="center" wrapText="1"/>
    </xf>
    <xf numFmtId="41" fontId="4" fillId="24" borderId="25" xfId="46" applyFont="1" applyFill="1" applyBorder="1" applyAlignment="1">
      <alignment horizontal="right" vertical="center"/>
    </xf>
    <xf numFmtId="217" fontId="4" fillId="24" borderId="25" xfId="46" applyNumberFormat="1" applyFont="1" applyFill="1" applyBorder="1" applyAlignment="1">
      <alignment horizontal="right" vertical="center"/>
    </xf>
    <xf numFmtId="41" fontId="4" fillId="26" borderId="25" xfId="46" applyFont="1" applyFill="1" applyBorder="1" applyAlignment="1">
      <alignment horizontal="right" vertical="center"/>
    </xf>
    <xf numFmtId="217" fontId="4" fillId="26" borderId="25" xfId="46" applyNumberFormat="1" applyFont="1" applyFill="1" applyBorder="1" applyAlignment="1">
      <alignment horizontal="right" vertical="center"/>
    </xf>
    <xf numFmtId="41" fontId="4" fillId="24" borderId="48" xfId="46" applyFont="1" applyFill="1" applyBorder="1" applyAlignment="1">
      <alignment horizontal="right" vertical="center"/>
    </xf>
    <xf numFmtId="217" fontId="4" fillId="24" borderId="48" xfId="46" applyNumberFormat="1" applyFont="1" applyFill="1" applyBorder="1" applyAlignment="1">
      <alignment horizontal="right" vertical="center"/>
    </xf>
    <xf numFmtId="41" fontId="27" fillId="31" borderId="20" xfId="63" applyNumberFormat="1" applyFont="1" applyFill="1" applyBorder="1" applyAlignment="1">
      <alignment vertical="center"/>
    </xf>
    <xf numFmtId="41" fontId="3" fillId="31" borderId="0" xfId="63" applyNumberFormat="1" applyFont="1" applyFill="1" applyBorder="1" applyAlignment="1">
      <alignment vertical="center"/>
    </xf>
    <xf numFmtId="0" fontId="4" fillId="24" borderId="12" xfId="63" applyFont="1" applyFill="1" applyBorder="1" applyAlignment="1">
      <alignment horizontal="center" vertical="center" shrinkToFit="1"/>
    </xf>
    <xf numFmtId="41" fontId="4" fillId="35" borderId="14" xfId="46" applyFont="1" applyFill="1" applyBorder="1" applyAlignment="1">
      <alignment vertical="center"/>
    </xf>
    <xf numFmtId="0" fontId="4" fillId="31" borderId="12" xfId="63" applyFont="1" applyFill="1" applyBorder="1" applyAlignment="1">
      <alignment vertical="center" shrinkToFit="1"/>
    </xf>
    <xf numFmtId="41" fontId="4" fillId="31" borderId="14" xfId="46" applyFont="1" applyFill="1" applyBorder="1" applyAlignment="1">
      <alignment horizontal="right" vertical="center"/>
    </xf>
    <xf numFmtId="41" fontId="4" fillId="34" borderId="14" xfId="46" applyFont="1" applyFill="1" applyBorder="1">
      <alignment vertical="center"/>
    </xf>
    <xf numFmtId="41" fontId="4" fillId="0" borderId="14" xfId="46" applyFont="1" applyBorder="1">
      <alignment vertical="center"/>
    </xf>
    <xf numFmtId="41" fontId="4" fillId="0" borderId="14" xfId="46" applyFont="1" applyBorder="1" applyAlignment="1">
      <alignment vertical="center"/>
    </xf>
    <xf numFmtId="41" fontId="3" fillId="31" borderId="13" xfId="63" applyNumberFormat="1" applyFont="1" applyFill="1" applyBorder="1" applyAlignment="1">
      <alignment vertical="center"/>
    </xf>
    <xf numFmtId="41" fontId="4" fillId="0" borderId="25" xfId="46" applyFont="1" applyBorder="1">
      <alignment vertical="center"/>
    </xf>
    <xf numFmtId="0" fontId="4" fillId="0" borderId="0" xfId="0" applyFont="1" applyBorder="1" applyAlignment="1">
      <alignment vertical="center"/>
    </xf>
    <xf numFmtId="41" fontId="3" fillId="31" borderId="20" xfId="63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35" xfId="0" applyFont="1" applyFill="1" applyBorder="1" applyAlignment="1">
      <alignment vertical="center"/>
    </xf>
    <xf numFmtId="41" fontId="4" fillId="31" borderId="14" xfId="46" applyFont="1" applyFill="1" applyBorder="1">
      <alignment vertical="center"/>
    </xf>
    <xf numFmtId="0" fontId="4" fillId="35" borderId="34" xfId="63" applyFont="1" applyFill="1" applyBorder="1" applyAlignment="1">
      <alignment horizontal="left" vertical="center"/>
    </xf>
    <xf numFmtId="41" fontId="4" fillId="35" borderId="25" xfId="46" applyFont="1" applyFill="1" applyBorder="1" applyAlignment="1">
      <alignment vertical="center"/>
    </xf>
    <xf numFmtId="0" fontId="4" fillId="0" borderId="0" xfId="60" applyFont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1" borderId="39" xfId="63" applyFont="1" applyFill="1" applyBorder="1" applyAlignment="1">
      <alignment vertical="center" shrinkToFit="1"/>
    </xf>
    <xf numFmtId="41" fontId="4" fillId="0" borderId="48" xfId="46" applyFont="1" applyBorder="1">
      <alignment vertical="center"/>
    </xf>
    <xf numFmtId="0" fontId="4" fillId="0" borderId="20" xfId="6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0" xfId="63" applyFont="1" applyBorder="1" applyAlignment="1">
      <alignment vertical="center"/>
    </xf>
    <xf numFmtId="0" fontId="4" fillId="0" borderId="0" xfId="60" applyFont="1" applyBorder="1" applyAlignment="1">
      <alignment vertical="center"/>
    </xf>
    <xf numFmtId="0" fontId="4" fillId="0" borderId="37" xfId="0" applyFont="1" applyBorder="1">
      <alignment vertical="center"/>
    </xf>
    <xf numFmtId="41" fontId="4" fillId="0" borderId="18" xfId="46" applyFont="1" applyBorder="1">
      <alignment vertical="center"/>
    </xf>
    <xf numFmtId="0" fontId="4" fillId="0" borderId="13" xfId="60" applyFont="1" applyBorder="1" applyAlignment="1">
      <alignment vertical="center"/>
    </xf>
    <xf numFmtId="41" fontId="4" fillId="34" borderId="25" xfId="46" applyFont="1" applyFill="1" applyBorder="1">
      <alignment vertical="center"/>
    </xf>
    <xf numFmtId="41" fontId="4" fillId="0" borderId="17" xfId="46" applyFont="1" applyFill="1" applyBorder="1">
      <alignment vertical="center"/>
    </xf>
    <xf numFmtId="176" fontId="0" fillId="0" borderId="0" xfId="46" applyNumberFormat="1" applyFont="1">
      <alignment vertical="center"/>
    </xf>
    <xf numFmtId="177" fontId="4" fillId="24" borderId="13" xfId="63" applyNumberFormat="1" applyFont="1" applyFill="1" applyBorder="1" applyAlignment="1">
      <alignment vertical="center"/>
    </xf>
    <xf numFmtId="41" fontId="4" fillId="34" borderId="48" xfId="46" applyFont="1" applyFill="1" applyBorder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41" fontId="4" fillId="34" borderId="14" xfId="46" applyFont="1" applyFill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41" fontId="4" fillId="34" borderId="49" xfId="46" applyFont="1" applyFill="1" applyBorder="1">
      <alignment vertical="center"/>
    </xf>
    <xf numFmtId="41" fontId="4" fillId="0" borderId="14" xfId="46" applyFont="1" applyFill="1" applyBorder="1">
      <alignment vertical="center"/>
    </xf>
    <xf numFmtId="200" fontId="4" fillId="0" borderId="23" xfId="63" applyNumberFormat="1" applyFont="1" applyFill="1" applyBorder="1" applyAlignment="1">
      <alignment vertical="center"/>
    </xf>
    <xf numFmtId="0" fontId="4" fillId="0" borderId="23" xfId="63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41" fontId="4" fillId="34" borderId="14" xfId="46" applyFont="1" applyFill="1" applyBorder="1" applyAlignment="1">
      <alignment horizontal="right" vertical="center"/>
    </xf>
    <xf numFmtId="0" fontId="4" fillId="31" borderId="18" xfId="63" applyFont="1" applyFill="1" applyBorder="1" applyAlignment="1">
      <alignment vertical="center"/>
    </xf>
    <xf numFmtId="41" fontId="4" fillId="0" borderId="25" xfId="46" applyFont="1" applyFill="1" applyBorder="1" applyAlignment="1">
      <alignment horizontal="right" vertical="center"/>
    </xf>
    <xf numFmtId="0" fontId="4" fillId="34" borderId="34" xfId="63" applyFont="1" applyFill="1" applyBorder="1" applyAlignment="1">
      <alignment horizontal="left" vertical="center"/>
    </xf>
    <xf numFmtId="0" fontId="4" fillId="34" borderId="13" xfId="63" applyFont="1" applyFill="1" applyBorder="1" applyAlignment="1">
      <alignment horizontal="left" vertical="center"/>
    </xf>
    <xf numFmtId="0" fontId="4" fillId="34" borderId="13" xfId="63" applyFont="1" applyFill="1" applyBorder="1" applyAlignment="1">
      <alignment horizontal="left" vertical="center" wrapText="1"/>
    </xf>
    <xf numFmtId="41" fontId="4" fillId="34" borderId="25" xfId="46" applyFont="1" applyFill="1" applyBorder="1" applyAlignment="1">
      <alignment horizontal="right" vertical="center"/>
    </xf>
    <xf numFmtId="0" fontId="4" fillId="0" borderId="49" xfId="63" applyFont="1" applyFill="1" applyBorder="1" applyAlignment="1">
      <alignment horizontal="left" vertical="center"/>
    </xf>
    <xf numFmtId="0" fontId="4" fillId="0" borderId="53" xfId="63" applyFont="1" applyFill="1" applyBorder="1" applyAlignment="1">
      <alignment horizontal="left" vertical="center" wrapText="1"/>
    </xf>
    <xf numFmtId="41" fontId="4" fillId="0" borderId="48" xfId="46" applyFont="1" applyFill="1" applyBorder="1" applyAlignment="1">
      <alignment horizontal="right" vertical="center"/>
    </xf>
    <xf numFmtId="176" fontId="4" fillId="0" borderId="0" xfId="46" applyNumberFormat="1" applyFont="1">
      <alignment vertical="center"/>
    </xf>
    <xf numFmtId="0" fontId="4" fillId="0" borderId="34" xfId="63" applyFont="1" applyFill="1" applyBorder="1" applyAlignment="1">
      <alignment horizontal="left" vertical="center"/>
    </xf>
    <xf numFmtId="0" fontId="4" fillId="0" borderId="48" xfId="63" applyFont="1" applyFill="1" applyBorder="1" applyAlignment="1">
      <alignment horizontal="left" vertical="center"/>
    </xf>
    <xf numFmtId="0" fontId="4" fillId="0" borderId="53" xfId="63" applyFont="1" applyFill="1" applyBorder="1" applyAlignment="1">
      <alignment horizontal="left" vertical="center"/>
    </xf>
    <xf numFmtId="0" fontId="4" fillId="24" borderId="79" xfId="63" applyFont="1" applyFill="1" applyBorder="1" applyAlignment="1">
      <alignment vertical="center"/>
    </xf>
    <xf numFmtId="0" fontId="27" fillId="0" borderId="18" xfId="60" applyFont="1" applyBorder="1" applyAlignment="1">
      <alignment vertical="center"/>
    </xf>
    <xf numFmtId="205" fontId="4" fillId="34" borderId="48" xfId="47" applyNumberFormat="1" applyFont="1" applyFill="1" applyBorder="1" applyAlignment="1">
      <alignment horizontal="right" vertical="center"/>
    </xf>
    <xf numFmtId="177" fontId="4" fillId="34" borderId="48" xfId="47" applyNumberFormat="1" applyFont="1" applyFill="1" applyBorder="1" applyAlignment="1">
      <alignment horizontal="right" vertical="center"/>
    </xf>
    <xf numFmtId="0" fontId="27" fillId="0" borderId="17" xfId="60" applyFont="1" applyBorder="1">
      <alignment vertical="center"/>
    </xf>
    <xf numFmtId="0" fontId="37" fillId="0" borderId="0" xfId="0" applyFont="1" applyFill="1">
      <alignment vertical="center"/>
    </xf>
    <xf numFmtId="205" fontId="4" fillId="35" borderId="50" xfId="47" applyNumberFormat="1" applyFont="1" applyFill="1" applyBorder="1" applyAlignment="1">
      <alignment horizontal="right" vertical="center"/>
    </xf>
    <xf numFmtId="0" fontId="27" fillId="0" borderId="12" xfId="60" applyFont="1" applyBorder="1">
      <alignment vertical="center"/>
    </xf>
    <xf numFmtId="0" fontId="27" fillId="0" borderId="14" xfId="60" applyFont="1" applyBorder="1">
      <alignment vertical="center"/>
    </xf>
    <xf numFmtId="0" fontId="4" fillId="31" borderId="39" xfId="60" applyFont="1" applyFill="1" applyBorder="1" applyAlignment="1">
      <alignment horizontal="center" vertical="center"/>
    </xf>
    <xf numFmtId="0" fontId="4" fillId="31" borderId="42" xfId="60" applyFont="1" applyFill="1" applyBorder="1" applyAlignment="1">
      <alignment horizontal="center" vertical="center"/>
    </xf>
    <xf numFmtId="0" fontId="4" fillId="0" borderId="42" xfId="60" applyFont="1" applyBorder="1">
      <alignment vertical="center"/>
    </xf>
    <xf numFmtId="177" fontId="4" fillId="0" borderId="42" xfId="46" applyNumberFormat="1" applyFont="1" applyBorder="1">
      <alignment vertical="center"/>
    </xf>
    <xf numFmtId="0" fontId="4" fillId="34" borderId="17" xfId="63" applyFont="1" applyFill="1" applyBorder="1" applyAlignment="1">
      <alignment horizontal="left" vertical="center"/>
    </xf>
    <xf numFmtId="0" fontId="4" fillId="34" borderId="16" xfId="63" applyFont="1" applyFill="1" applyBorder="1" applyAlignment="1">
      <alignment horizontal="left" vertical="center" wrapText="1"/>
    </xf>
    <xf numFmtId="0" fontId="27" fillId="31" borderId="39" xfId="60" applyFont="1" applyFill="1" applyBorder="1">
      <alignment vertical="center"/>
    </xf>
    <xf numFmtId="0" fontId="27" fillId="31" borderId="42" xfId="60" applyFont="1" applyFill="1" applyBorder="1">
      <alignment vertical="center"/>
    </xf>
    <xf numFmtId="0" fontId="4" fillId="34" borderId="48" xfId="63" applyFont="1" applyFill="1" applyBorder="1" applyAlignment="1">
      <alignment horizontal="left" vertical="center"/>
    </xf>
    <xf numFmtId="0" fontId="4" fillId="34" borderId="49" xfId="63" applyFont="1" applyFill="1" applyBorder="1" applyAlignment="1">
      <alignment horizontal="left" vertical="center" wrapText="1"/>
    </xf>
    <xf numFmtId="177" fontId="4" fillId="34" borderId="48" xfId="60" applyNumberFormat="1" applyFont="1" applyFill="1" applyBorder="1">
      <alignment vertical="center"/>
    </xf>
    <xf numFmtId="0" fontId="27" fillId="0" borderId="20" xfId="0" applyFont="1" applyFill="1" applyBorder="1" applyAlignment="1">
      <alignment vertical="center"/>
    </xf>
    <xf numFmtId="0" fontId="4" fillId="31" borderId="49" xfId="63" applyFont="1" applyFill="1" applyBorder="1" applyAlignment="1">
      <alignment vertical="center"/>
    </xf>
    <xf numFmtId="0" fontId="4" fillId="31" borderId="64" xfId="63" applyFont="1" applyFill="1" applyBorder="1" applyAlignment="1">
      <alignment horizontal="left" vertical="center"/>
    </xf>
    <xf numFmtId="0" fontId="4" fillId="31" borderId="48" xfId="63" applyFont="1" applyFill="1" applyBorder="1" applyAlignment="1">
      <alignment vertical="center"/>
    </xf>
    <xf numFmtId="0" fontId="4" fillId="0" borderId="48" xfId="60" applyFont="1" applyBorder="1" applyAlignment="1">
      <alignment horizontal="center" vertical="center"/>
    </xf>
    <xf numFmtId="177" fontId="4" fillId="0" borderId="48" xfId="46" applyNumberFormat="1" applyFont="1" applyBorder="1" applyAlignment="1">
      <alignment vertical="center"/>
    </xf>
    <xf numFmtId="41" fontId="27" fillId="31" borderId="52" xfId="63" applyNumberFormat="1" applyFont="1" applyFill="1" applyBorder="1" applyAlignment="1">
      <alignment vertical="center"/>
    </xf>
    <xf numFmtId="0" fontId="3" fillId="31" borderId="52" xfId="63" applyFont="1" applyFill="1" applyBorder="1" applyAlignment="1">
      <alignment vertical="center"/>
    </xf>
    <xf numFmtId="0" fontId="3" fillId="31" borderId="52" xfId="0" applyFont="1" applyFill="1" applyBorder="1" applyAlignment="1">
      <alignment vertical="center"/>
    </xf>
    <xf numFmtId="0" fontId="3" fillId="0" borderId="52" xfId="0" applyFont="1" applyBorder="1" applyAlignment="1">
      <alignment vertical="center"/>
    </xf>
    <xf numFmtId="205" fontId="4" fillId="34" borderId="49" xfId="0" applyNumberFormat="1" applyFont="1" applyFill="1" applyBorder="1">
      <alignment vertical="center"/>
    </xf>
    <xf numFmtId="205" fontId="27" fillId="0" borderId="0" xfId="0" applyNumberFormat="1" applyFont="1">
      <alignment vertical="center"/>
    </xf>
    <xf numFmtId="205" fontId="4" fillId="34" borderId="56" xfId="0" applyNumberFormat="1" applyFont="1" applyFill="1" applyBorder="1">
      <alignment vertical="center"/>
    </xf>
    <xf numFmtId="205" fontId="4" fillId="0" borderId="56" xfId="46" applyNumberFormat="1" applyFont="1" applyFill="1" applyBorder="1" applyAlignment="1">
      <alignment horizontal="right" vertical="center"/>
    </xf>
    <xf numFmtId="205" fontId="4" fillId="0" borderId="75" xfId="46" applyNumberFormat="1" applyFont="1" applyFill="1" applyBorder="1" applyAlignment="1">
      <alignment horizontal="right" vertical="center"/>
    </xf>
    <xf numFmtId="0" fontId="0" fillId="0" borderId="21" xfId="0" applyBorder="1">
      <alignment vertical="center"/>
    </xf>
    <xf numFmtId="177" fontId="30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176" fontId="4" fillId="31" borderId="42" xfId="46" applyNumberFormat="1" applyFont="1" applyFill="1" applyBorder="1" applyAlignment="1">
      <alignment vertical="center"/>
    </xf>
    <xf numFmtId="205" fontId="4" fillId="31" borderId="42" xfId="46" applyNumberFormat="1" applyFont="1" applyFill="1" applyBorder="1" applyAlignment="1">
      <alignment vertical="center"/>
    </xf>
    <xf numFmtId="205" fontId="4" fillId="31" borderId="76" xfId="46" applyNumberFormat="1" applyFont="1" applyFill="1" applyBorder="1" applyAlignment="1">
      <alignment vertical="center"/>
    </xf>
    <xf numFmtId="205" fontId="4" fillId="24" borderId="42" xfId="46" applyNumberFormat="1" applyFont="1" applyFill="1" applyBorder="1" applyAlignment="1">
      <alignment vertical="center"/>
    </xf>
    <xf numFmtId="176" fontId="0" fillId="0" borderId="0" xfId="0" applyNumberFormat="1" applyBorder="1">
      <alignment vertical="center"/>
    </xf>
    <xf numFmtId="205" fontId="0" fillId="0" borderId="0" xfId="0" applyNumberFormat="1" applyBorder="1">
      <alignment vertical="center"/>
    </xf>
    <xf numFmtId="205" fontId="0" fillId="0" borderId="24" xfId="0" applyNumberFormat="1" applyBorder="1">
      <alignment vertical="center"/>
    </xf>
    <xf numFmtId="41" fontId="0" fillId="0" borderId="0" xfId="0" applyNumberFormat="1" applyBorder="1">
      <alignment vertical="center"/>
    </xf>
    <xf numFmtId="176" fontId="0" fillId="0" borderId="0" xfId="0" applyNumberFormat="1" applyFont="1" applyBorder="1">
      <alignment vertical="center"/>
    </xf>
    <xf numFmtId="205" fontId="0" fillId="0" borderId="0" xfId="0" applyNumberFormat="1" applyFont="1" applyBorder="1">
      <alignment vertical="center"/>
    </xf>
    <xf numFmtId="41" fontId="30" fillId="0" borderId="0" xfId="0" applyNumberFormat="1" applyFont="1" applyBorder="1">
      <alignment vertical="center"/>
    </xf>
    <xf numFmtId="176" fontId="30" fillId="0" borderId="0" xfId="0" applyNumberFormat="1" applyFont="1" applyBorder="1">
      <alignment vertical="center"/>
    </xf>
    <xf numFmtId="205" fontId="30" fillId="0" borderId="0" xfId="0" applyNumberFormat="1" applyFont="1" applyBorder="1">
      <alignment vertical="center"/>
    </xf>
    <xf numFmtId="205" fontId="30" fillId="0" borderId="24" xfId="0" applyNumberFormat="1" applyFont="1" applyBorder="1">
      <alignment vertical="center"/>
    </xf>
    <xf numFmtId="41" fontId="4" fillId="24" borderId="48" xfId="46" applyFont="1" applyFill="1" applyBorder="1" applyAlignment="1">
      <alignment horizontal="center" vertical="center"/>
    </xf>
    <xf numFmtId="41" fontId="4" fillId="24" borderId="39" xfId="46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vertical="center"/>
    </xf>
    <xf numFmtId="41" fontId="4" fillId="24" borderId="34" xfId="46" applyFont="1" applyFill="1" applyBorder="1" applyAlignment="1">
      <alignment horizontal="left" vertical="center"/>
    </xf>
    <xf numFmtId="41" fontId="4" fillId="24" borderId="44" xfId="46" applyFont="1" applyFill="1" applyBorder="1" applyAlignment="1">
      <alignment horizontal="left" vertical="center"/>
    </xf>
    <xf numFmtId="41" fontId="4" fillId="26" borderId="14" xfId="47" applyFont="1" applyFill="1" applyBorder="1" applyAlignment="1">
      <alignment horizontal="left" vertical="center"/>
    </xf>
    <xf numFmtId="41" fontId="4" fillId="24" borderId="14" xfId="47" applyFont="1" applyFill="1" applyBorder="1" applyAlignment="1">
      <alignment horizontal="left" vertical="center"/>
    </xf>
    <xf numFmtId="41" fontId="3" fillId="32" borderId="61" xfId="47" applyFont="1" applyFill="1" applyBorder="1" applyAlignment="1">
      <alignment horizontal="left" vertical="center"/>
    </xf>
    <xf numFmtId="41" fontId="3" fillId="32" borderId="23" xfId="47" applyFont="1" applyFill="1" applyBorder="1" applyAlignment="1">
      <alignment horizontal="left" vertical="center"/>
    </xf>
    <xf numFmtId="41" fontId="3" fillId="32" borderId="47" xfId="47" applyFont="1" applyFill="1" applyBorder="1" applyAlignment="1">
      <alignment horizontal="left" vertical="center"/>
    </xf>
    <xf numFmtId="41" fontId="4" fillId="26" borderId="35" xfId="47" applyFont="1" applyFill="1" applyBorder="1" applyAlignment="1">
      <alignment horizontal="left" vertical="center"/>
    </xf>
    <xf numFmtId="41" fontId="4" fillId="26" borderId="15" xfId="47" applyFont="1" applyFill="1" applyBorder="1" applyAlignment="1">
      <alignment horizontal="left" vertical="center"/>
    </xf>
    <xf numFmtId="41" fontId="4" fillId="26" borderId="43" xfId="47" applyFont="1" applyFill="1" applyBorder="1" applyAlignment="1">
      <alignment horizontal="left" vertical="center"/>
    </xf>
    <xf numFmtId="41" fontId="4" fillId="24" borderId="14" xfId="47" applyFont="1" applyFill="1" applyBorder="1" applyAlignment="1">
      <alignment horizontal="left" vertical="center" wrapText="1"/>
    </xf>
    <xf numFmtId="41" fontId="4" fillId="24" borderId="35" xfId="47" applyFont="1" applyFill="1" applyBorder="1" applyAlignment="1">
      <alignment horizontal="left" vertical="center"/>
    </xf>
    <xf numFmtId="41" fontId="4" fillId="24" borderId="43" xfId="47" applyFont="1" applyFill="1" applyBorder="1" applyAlignment="1">
      <alignment horizontal="left" vertical="center"/>
    </xf>
    <xf numFmtId="41" fontId="4" fillId="26" borderId="35" xfId="47" applyFont="1" applyFill="1" applyBorder="1" applyAlignment="1">
      <alignment horizontal="left" vertical="center" wrapText="1"/>
    </xf>
    <xf numFmtId="41" fontId="4" fillId="26" borderId="15" xfId="47" applyFont="1" applyFill="1" applyBorder="1" applyAlignment="1">
      <alignment horizontal="left" vertical="center" wrapText="1"/>
    </xf>
    <xf numFmtId="41" fontId="4" fillId="26" borderId="43" xfId="47" applyFont="1" applyFill="1" applyBorder="1" applyAlignment="1">
      <alignment horizontal="left" vertical="center" wrapText="1"/>
    </xf>
    <xf numFmtId="41" fontId="4" fillId="24" borderId="35" xfId="46" applyFont="1" applyFill="1" applyBorder="1" applyAlignment="1">
      <alignment horizontal="left" vertical="center"/>
    </xf>
    <xf numFmtId="41" fontId="4" fillId="24" borderId="15" xfId="46" applyFont="1" applyFill="1" applyBorder="1" applyAlignment="1">
      <alignment horizontal="left" vertical="center"/>
    </xf>
    <xf numFmtId="41" fontId="4" fillId="24" borderId="43" xfId="46" applyFont="1" applyFill="1" applyBorder="1" applyAlignment="1">
      <alignment horizontal="left" vertical="center"/>
    </xf>
    <xf numFmtId="41" fontId="4" fillId="24" borderId="46" xfId="46" applyFont="1" applyFill="1" applyBorder="1" applyAlignment="1">
      <alignment horizontal="left" vertical="center"/>
    </xf>
    <xf numFmtId="41" fontId="4" fillId="24" borderId="54" xfId="46" applyFont="1" applyFill="1" applyBorder="1" applyAlignment="1">
      <alignment horizontal="left" vertical="center"/>
    </xf>
    <xf numFmtId="41" fontId="4" fillId="24" borderId="18" xfId="46" applyFont="1" applyFill="1" applyBorder="1" applyAlignment="1">
      <alignment horizontal="center" vertical="center"/>
    </xf>
    <xf numFmtId="41" fontId="4" fillId="24" borderId="25" xfId="46" applyFont="1" applyFill="1" applyBorder="1" applyAlignment="1">
      <alignment horizontal="center" vertical="center"/>
    </xf>
    <xf numFmtId="41" fontId="4" fillId="31" borderId="35" xfId="46" applyFont="1" applyFill="1" applyBorder="1" applyAlignment="1">
      <alignment horizontal="left" vertical="center"/>
    </xf>
    <xf numFmtId="41" fontId="4" fillId="31" borderId="43" xfId="46" applyFont="1" applyFill="1" applyBorder="1" applyAlignment="1">
      <alignment horizontal="left" vertical="center"/>
    </xf>
    <xf numFmtId="41" fontId="37" fillId="31" borderId="35" xfId="46" applyFont="1" applyFill="1" applyBorder="1" applyAlignment="1">
      <alignment horizontal="left" vertical="center"/>
    </xf>
    <xf numFmtId="41" fontId="37" fillId="31" borderId="43" xfId="46" applyFont="1" applyFill="1" applyBorder="1" applyAlignment="1">
      <alignment horizontal="left" vertical="center"/>
    </xf>
    <xf numFmtId="41" fontId="37" fillId="31" borderId="25" xfId="46" applyFont="1" applyFill="1" applyBorder="1" applyAlignment="1">
      <alignment horizontal="left" vertical="center"/>
    </xf>
    <xf numFmtId="41" fontId="4" fillId="31" borderId="25" xfId="46" applyFont="1" applyFill="1" applyBorder="1" applyAlignment="1">
      <alignment horizontal="left" vertical="center"/>
    </xf>
    <xf numFmtId="41" fontId="3" fillId="32" borderId="12" xfId="46" applyFont="1" applyFill="1" applyBorder="1" applyAlignment="1">
      <alignment horizontal="left" vertical="center"/>
    </xf>
    <xf numFmtId="41" fontId="3" fillId="32" borderId="25" xfId="46" applyFont="1" applyFill="1" applyBorder="1" applyAlignment="1">
      <alignment horizontal="left" vertical="center"/>
    </xf>
    <xf numFmtId="41" fontId="4" fillId="31" borderId="35" xfId="46" applyFont="1" applyFill="1" applyBorder="1" applyAlignment="1">
      <alignment vertical="center"/>
    </xf>
    <xf numFmtId="41" fontId="4" fillId="31" borderId="15" xfId="46" applyFont="1" applyFill="1" applyBorder="1" applyAlignment="1">
      <alignment vertical="center"/>
    </xf>
    <xf numFmtId="41" fontId="4" fillId="31" borderId="43" xfId="46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1" fontId="4" fillId="24" borderId="17" xfId="46" applyFont="1" applyFill="1" applyBorder="1" applyAlignment="1">
      <alignment horizontal="center" vertical="center"/>
    </xf>
    <xf numFmtId="41" fontId="3" fillId="32" borderId="62" xfId="46" applyFont="1" applyFill="1" applyBorder="1" applyAlignment="1">
      <alignment horizontal="left" vertical="center"/>
    </xf>
    <xf numFmtId="41" fontId="3" fillId="32" borderId="45" xfId="46" applyFont="1" applyFill="1" applyBorder="1" applyAlignment="1">
      <alignment horizontal="left" vertical="center"/>
    </xf>
    <xf numFmtId="41" fontId="4" fillId="26" borderId="14" xfId="46" applyFont="1" applyFill="1" applyBorder="1" applyAlignment="1">
      <alignment horizontal="left" vertical="center"/>
    </xf>
    <xf numFmtId="41" fontId="4" fillId="24" borderId="14" xfId="46" applyFont="1" applyFill="1" applyBorder="1" applyAlignment="1">
      <alignment horizontal="left" vertical="center"/>
    </xf>
    <xf numFmtId="41" fontId="3" fillId="32" borderId="61" xfId="46" applyFont="1" applyFill="1" applyBorder="1" applyAlignment="1">
      <alignment horizontal="left" vertical="center"/>
    </xf>
    <xf numFmtId="41" fontId="3" fillId="32" borderId="23" xfId="46" applyFont="1" applyFill="1" applyBorder="1" applyAlignment="1">
      <alignment horizontal="left" vertical="center"/>
    </xf>
    <xf numFmtId="41" fontId="3" fillId="32" borderId="47" xfId="46" applyFont="1" applyFill="1" applyBorder="1" applyAlignment="1">
      <alignment horizontal="left" vertical="center"/>
    </xf>
    <xf numFmtId="41" fontId="4" fillId="26" borderId="35" xfId="46" applyFont="1" applyFill="1" applyBorder="1" applyAlignment="1">
      <alignment horizontal="left" vertical="center"/>
    </xf>
    <xf numFmtId="41" fontId="4" fillId="26" borderId="15" xfId="46" applyFont="1" applyFill="1" applyBorder="1" applyAlignment="1">
      <alignment horizontal="left" vertical="center"/>
    </xf>
    <xf numFmtId="41" fontId="4" fillId="26" borderId="43" xfId="46" applyFont="1" applyFill="1" applyBorder="1" applyAlignment="1">
      <alignment horizontal="left" vertical="center"/>
    </xf>
    <xf numFmtId="41" fontId="4" fillId="0" borderId="35" xfId="46" applyFont="1" applyFill="1" applyBorder="1" applyAlignment="1">
      <alignment horizontal="left" vertical="center"/>
    </xf>
    <xf numFmtId="41" fontId="4" fillId="0" borderId="43" xfId="46" applyFont="1" applyFill="1" applyBorder="1" applyAlignment="1">
      <alignment horizontal="left" vertical="center"/>
    </xf>
    <xf numFmtId="41" fontId="4" fillId="24" borderId="35" xfId="46" applyFont="1" applyFill="1" applyBorder="1" applyAlignment="1">
      <alignment horizontal="left" vertical="center" wrapText="1"/>
    </xf>
    <xf numFmtId="41" fontId="4" fillId="24" borderId="43" xfId="46" applyFont="1" applyFill="1" applyBorder="1" applyAlignment="1">
      <alignment horizontal="left" vertical="center" wrapText="1"/>
    </xf>
    <xf numFmtId="41" fontId="4" fillId="24" borderId="48" xfId="46" applyFont="1" applyFill="1" applyBorder="1" applyAlignment="1">
      <alignment horizontal="left" vertical="center"/>
    </xf>
    <xf numFmtId="41" fontId="37" fillId="26" borderId="14" xfId="46" applyFont="1" applyFill="1" applyBorder="1" applyAlignment="1">
      <alignment horizontal="left" vertical="center"/>
    </xf>
    <xf numFmtId="41" fontId="3" fillId="32" borderId="57" xfId="46" applyFont="1" applyFill="1" applyBorder="1" applyAlignment="1">
      <alignment horizontal="left" vertical="center"/>
    </xf>
    <xf numFmtId="41" fontId="3" fillId="32" borderId="13" xfId="46" applyFont="1" applyFill="1" applyBorder="1" applyAlignment="1">
      <alignment horizontal="left" vertical="center"/>
    </xf>
    <xf numFmtId="41" fontId="3" fillId="32" borderId="44" xfId="46" applyFont="1" applyFill="1" applyBorder="1" applyAlignment="1">
      <alignment horizontal="left" vertical="center"/>
    </xf>
    <xf numFmtId="41" fontId="4" fillId="26" borderId="25" xfId="46" applyFont="1" applyFill="1" applyBorder="1" applyAlignment="1">
      <alignment horizontal="left" vertical="center"/>
    </xf>
    <xf numFmtId="41" fontId="4" fillId="26" borderId="35" xfId="46" applyFont="1" applyFill="1" applyBorder="1" applyAlignment="1">
      <alignment horizontal="left" vertical="center" wrapText="1"/>
    </xf>
    <xf numFmtId="41" fontId="4" fillId="26" borderId="15" xfId="46" applyFont="1" applyFill="1" applyBorder="1" applyAlignment="1">
      <alignment horizontal="left" vertical="center" wrapText="1"/>
    </xf>
    <xf numFmtId="41" fontId="4" fillId="26" borderId="43" xfId="46" applyFont="1" applyFill="1" applyBorder="1" applyAlignment="1">
      <alignment horizontal="left" vertical="center" wrapText="1"/>
    </xf>
    <xf numFmtId="41" fontId="4" fillId="24" borderId="46" xfId="46" applyFont="1" applyFill="1" applyBorder="1" applyAlignment="1">
      <alignment horizontal="left" vertical="center" wrapText="1"/>
    </xf>
    <xf numFmtId="41" fontId="4" fillId="24" borderId="54" xfId="46" applyFont="1" applyFill="1" applyBorder="1" applyAlignment="1">
      <alignment horizontal="left" vertical="center" wrapText="1"/>
    </xf>
    <xf numFmtId="41" fontId="36" fillId="24" borderId="0" xfId="46" applyFont="1" applyFill="1" applyBorder="1" applyAlignment="1">
      <alignment horizontal="center" vertical="center"/>
    </xf>
    <xf numFmtId="41" fontId="43" fillId="24" borderId="0" xfId="46" applyFont="1" applyFill="1" applyBorder="1" applyAlignment="1">
      <alignment horizontal="right" vertical="center"/>
    </xf>
    <xf numFmtId="41" fontId="31" fillId="24" borderId="62" xfId="46" applyFont="1" applyFill="1" applyBorder="1" applyAlignment="1">
      <alignment horizontal="center" vertical="center" wrapText="1"/>
    </xf>
    <xf numFmtId="41" fontId="31" fillId="24" borderId="45" xfId="46" applyFont="1" applyFill="1" applyBorder="1" applyAlignment="1">
      <alignment horizontal="center" vertical="center" wrapText="1"/>
    </xf>
    <xf numFmtId="41" fontId="31" fillId="24" borderId="60" xfId="46" applyFont="1" applyFill="1" applyBorder="1" applyAlignment="1">
      <alignment horizontal="center" vertical="center" wrapText="1"/>
    </xf>
    <xf numFmtId="41" fontId="31" fillId="24" borderId="48" xfId="46" applyFont="1" applyFill="1" applyBorder="1" applyAlignment="1">
      <alignment horizontal="center" vertical="center" wrapText="1"/>
    </xf>
    <xf numFmtId="41" fontId="31" fillId="24" borderId="40" xfId="46" applyNumberFormat="1" applyFont="1" applyFill="1" applyBorder="1" applyAlignment="1">
      <alignment horizontal="center" vertical="center"/>
    </xf>
    <xf numFmtId="41" fontId="31" fillId="24" borderId="48" xfId="46" applyNumberFormat="1" applyFont="1" applyFill="1" applyBorder="1" applyAlignment="1">
      <alignment horizontal="center" vertical="center"/>
    </xf>
    <xf numFmtId="177" fontId="31" fillId="24" borderId="40" xfId="46" applyNumberFormat="1" applyFont="1" applyFill="1" applyBorder="1" applyAlignment="1">
      <alignment horizontal="center" vertical="center"/>
    </xf>
    <xf numFmtId="177" fontId="31" fillId="24" borderId="48" xfId="46" applyNumberFormat="1" applyFont="1" applyFill="1" applyBorder="1" applyAlignment="1">
      <alignment horizontal="center" vertical="center"/>
    </xf>
    <xf numFmtId="41" fontId="3" fillId="33" borderId="66" xfId="46" applyFont="1" applyFill="1" applyBorder="1" applyAlignment="1">
      <alignment horizontal="center" vertical="center" wrapText="1"/>
    </xf>
    <xf numFmtId="41" fontId="3" fillId="33" borderId="67" xfId="46" applyFont="1" applyFill="1" applyBorder="1" applyAlignment="1">
      <alignment horizontal="center" vertical="center" wrapText="1"/>
    </xf>
    <xf numFmtId="41" fontId="3" fillId="32" borderId="69" xfId="46" applyFont="1" applyFill="1" applyBorder="1" applyAlignment="1">
      <alignment horizontal="left" vertical="center"/>
    </xf>
    <xf numFmtId="41" fontId="3" fillId="32" borderId="70" xfId="46" applyFont="1" applyFill="1" applyBorder="1" applyAlignment="1">
      <alignment horizontal="left" vertical="center"/>
    </xf>
    <xf numFmtId="0" fontId="4" fillId="0" borderId="18" xfId="60" applyFont="1" applyBorder="1" applyAlignment="1">
      <alignment horizontal="center" vertical="center"/>
    </xf>
    <xf numFmtId="0" fontId="4" fillId="0" borderId="17" xfId="60" applyFont="1" applyBorder="1" applyAlignment="1">
      <alignment horizontal="center" vertical="center"/>
    </xf>
    <xf numFmtId="0" fontId="4" fillId="0" borderId="25" xfId="60" applyFont="1" applyBorder="1" applyAlignment="1">
      <alignment horizontal="center" vertical="center"/>
    </xf>
    <xf numFmtId="0" fontId="4" fillId="31" borderId="17" xfId="60" applyFont="1" applyFill="1" applyBorder="1" applyAlignment="1">
      <alignment horizontal="center" vertical="center"/>
    </xf>
    <xf numFmtId="0" fontId="4" fillId="39" borderId="34" xfId="63" applyFont="1" applyFill="1" applyBorder="1" applyAlignment="1">
      <alignment horizontal="center" vertical="center"/>
    </xf>
    <xf numFmtId="0" fontId="4" fillId="39" borderId="13" xfId="63" applyFont="1" applyFill="1" applyBorder="1" applyAlignment="1">
      <alignment horizontal="center" vertical="center"/>
    </xf>
    <xf numFmtId="0" fontId="4" fillId="31" borderId="35" xfId="63" applyFont="1" applyFill="1" applyBorder="1" applyAlignment="1">
      <alignment horizontal="left" vertical="center"/>
    </xf>
    <xf numFmtId="0" fontId="4" fillId="31" borderId="15" xfId="63" applyFont="1" applyFill="1" applyBorder="1" applyAlignment="1">
      <alignment horizontal="left" vertical="center"/>
    </xf>
    <xf numFmtId="0" fontId="4" fillId="31" borderId="43" xfId="63" applyFont="1" applyFill="1" applyBorder="1" applyAlignment="1">
      <alignment horizontal="left" vertical="center"/>
    </xf>
    <xf numFmtId="0" fontId="3" fillId="36" borderId="62" xfId="63" applyFont="1" applyFill="1" applyBorder="1" applyAlignment="1">
      <alignment horizontal="left" vertical="center"/>
    </xf>
    <xf numFmtId="0" fontId="3" fillId="36" borderId="45" xfId="63" applyFont="1" applyFill="1" applyBorder="1" applyAlignment="1">
      <alignment horizontal="left" vertical="center"/>
    </xf>
    <xf numFmtId="0" fontId="4" fillId="24" borderId="17" xfId="63" applyFont="1" applyFill="1" applyBorder="1" applyAlignment="1">
      <alignment horizontal="center" vertical="center"/>
    </xf>
    <xf numFmtId="0" fontId="4" fillId="24" borderId="25" xfId="63" applyFont="1" applyFill="1" applyBorder="1" applyAlignment="1">
      <alignment horizontal="center" vertical="center"/>
    </xf>
    <xf numFmtId="0" fontId="27" fillId="31" borderId="17" xfId="60" applyFont="1" applyFill="1" applyBorder="1" applyAlignment="1">
      <alignment horizontal="center" vertical="center"/>
    </xf>
    <xf numFmtId="0" fontId="27" fillId="31" borderId="25" xfId="60" applyFont="1" applyFill="1" applyBorder="1" applyAlignment="1">
      <alignment horizontal="center" vertical="center"/>
    </xf>
    <xf numFmtId="0" fontId="27" fillId="0" borderId="18" xfId="60" applyFont="1" applyBorder="1" applyAlignment="1">
      <alignment horizontal="center" vertical="center"/>
    </xf>
    <xf numFmtId="0" fontId="27" fillId="0" borderId="25" xfId="60" applyFont="1" applyBorder="1" applyAlignment="1">
      <alignment horizontal="center" vertical="center"/>
    </xf>
    <xf numFmtId="0" fontId="27" fillId="0" borderId="17" xfId="60" applyFont="1" applyBorder="1" applyAlignment="1">
      <alignment horizontal="center" vertical="center"/>
    </xf>
    <xf numFmtId="0" fontId="4" fillId="39" borderId="35" xfId="63" applyFont="1" applyFill="1" applyBorder="1" applyAlignment="1">
      <alignment horizontal="center" vertical="center"/>
    </xf>
    <xf numFmtId="0" fontId="4" fillId="39" borderId="15" xfId="63" applyFont="1" applyFill="1" applyBorder="1" applyAlignment="1">
      <alignment horizontal="center" vertical="center"/>
    </xf>
    <xf numFmtId="0" fontId="4" fillId="31" borderId="46" xfId="63" applyFont="1" applyFill="1" applyBorder="1" applyAlignment="1">
      <alignment horizontal="left" vertical="center"/>
    </xf>
    <xf numFmtId="0" fontId="4" fillId="31" borderId="20" xfId="63" applyFont="1" applyFill="1" applyBorder="1" applyAlignment="1">
      <alignment horizontal="left" vertical="center"/>
    </xf>
    <xf numFmtId="0" fontId="4" fillId="31" borderId="54" xfId="63" applyFont="1" applyFill="1" applyBorder="1" applyAlignment="1">
      <alignment horizontal="left" vertical="center"/>
    </xf>
    <xf numFmtId="0" fontId="4" fillId="24" borderId="18" xfId="63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3" xfId="0" applyFont="1" applyBorder="1">
      <alignment vertical="center"/>
    </xf>
    <xf numFmtId="0" fontId="4" fillId="30" borderId="35" xfId="63" applyFont="1" applyFill="1" applyBorder="1" applyAlignment="1">
      <alignment horizontal="left" vertical="center"/>
    </xf>
    <xf numFmtId="0" fontId="4" fillId="30" borderId="15" xfId="63" applyFont="1" applyFill="1" applyBorder="1" applyAlignment="1">
      <alignment horizontal="left" vertical="center"/>
    </xf>
    <xf numFmtId="0" fontId="4" fillId="30" borderId="43" xfId="63" applyFont="1" applyFill="1" applyBorder="1" applyAlignment="1">
      <alignment horizontal="left" vertical="center"/>
    </xf>
    <xf numFmtId="0" fontId="4" fillId="0" borderId="25" xfId="0" applyFont="1" applyBorder="1">
      <alignment vertical="center"/>
    </xf>
    <xf numFmtId="0" fontId="4" fillId="31" borderId="35" xfId="0" applyFont="1" applyFill="1" applyBorder="1">
      <alignment vertical="center"/>
    </xf>
    <xf numFmtId="0" fontId="4" fillId="31" borderId="43" xfId="0" applyFont="1" applyFill="1" applyBorder="1">
      <alignment vertical="center"/>
    </xf>
    <xf numFmtId="0" fontId="4" fillId="24" borderId="79" xfId="63" applyFont="1" applyFill="1" applyBorder="1" applyAlignment="1">
      <alignment horizontal="center" vertical="center"/>
    </xf>
    <xf numFmtId="0" fontId="4" fillId="24" borderId="12" xfId="63" applyFont="1" applyFill="1" applyBorder="1" applyAlignment="1">
      <alignment horizontal="center" vertical="center"/>
    </xf>
    <xf numFmtId="0" fontId="3" fillId="33" borderId="72" xfId="63" applyFont="1" applyFill="1" applyBorder="1" applyAlignment="1">
      <alignment horizontal="center" vertical="center"/>
    </xf>
    <xf numFmtId="0" fontId="3" fillId="33" borderId="2" xfId="63" applyFont="1" applyFill="1" applyBorder="1" applyAlignment="1">
      <alignment horizontal="center" vertical="center"/>
    </xf>
    <xf numFmtId="41" fontId="33" fillId="24" borderId="20" xfId="46" applyFont="1" applyFill="1" applyBorder="1" applyAlignment="1">
      <alignment horizontal="right" vertical="center"/>
    </xf>
    <xf numFmtId="0" fontId="34" fillId="24" borderId="61" xfId="63" applyFont="1" applyFill="1" applyBorder="1" applyAlignment="1">
      <alignment horizontal="center" vertical="center"/>
    </xf>
    <xf numFmtId="0" fontId="34" fillId="24" borderId="23" xfId="63" applyFont="1" applyFill="1" applyBorder="1" applyAlignment="1">
      <alignment horizontal="center" vertical="center"/>
    </xf>
    <xf numFmtId="0" fontId="34" fillId="24" borderId="47" xfId="63" applyFont="1" applyFill="1" applyBorder="1" applyAlignment="1">
      <alignment horizontal="center" vertical="center"/>
    </xf>
    <xf numFmtId="177" fontId="34" fillId="24" borderId="40" xfId="63" applyNumberFormat="1" applyFont="1" applyFill="1" applyBorder="1" applyAlignment="1">
      <alignment horizontal="center" vertical="center"/>
    </xf>
    <xf numFmtId="177" fontId="34" fillId="24" borderId="48" xfId="63" applyNumberFormat="1" applyFont="1" applyFill="1" applyBorder="1" applyAlignment="1">
      <alignment horizontal="center" vertical="center"/>
    </xf>
    <xf numFmtId="177" fontId="34" fillId="24" borderId="65" xfId="46" applyNumberFormat="1" applyFont="1" applyFill="1" applyBorder="1" applyAlignment="1">
      <alignment horizontal="center" vertical="center" wrapText="1"/>
    </xf>
    <xf numFmtId="177" fontId="34" fillId="24" borderId="42" xfId="46" applyNumberFormat="1" applyFont="1" applyFill="1" applyBorder="1" applyAlignment="1">
      <alignment horizontal="center" vertical="center"/>
    </xf>
    <xf numFmtId="177" fontId="34" fillId="24" borderId="40" xfId="46" applyNumberFormat="1" applyFont="1" applyFill="1" applyBorder="1" applyAlignment="1">
      <alignment horizontal="center" vertical="center" wrapText="1"/>
    </xf>
    <xf numFmtId="177" fontId="34" fillId="24" borderId="48" xfId="46" applyNumberFormat="1" applyFont="1" applyFill="1" applyBorder="1" applyAlignment="1">
      <alignment horizontal="center" vertical="center"/>
    </xf>
    <xf numFmtId="0" fontId="34" fillId="24" borderId="63" xfId="63" applyFont="1" applyFill="1" applyBorder="1" applyAlignment="1">
      <alignment horizontal="center" vertical="center"/>
    </xf>
    <xf numFmtId="0" fontId="34" fillId="24" borderId="53" xfId="63" applyFont="1" applyFill="1" applyBorder="1" applyAlignment="1">
      <alignment horizontal="center" vertical="center"/>
    </xf>
    <xf numFmtId="0" fontId="34" fillId="24" borderId="64" xfId="63" applyFont="1" applyFill="1" applyBorder="1" applyAlignment="1">
      <alignment horizontal="center" vertical="center"/>
    </xf>
  </cellXfs>
  <cellStyles count="64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AeE­ [0]_INQUIRY ¿μ¾÷AßAø " xfId="19"/>
    <cellStyle name="AeE­_INQUIRY ¿μ¾÷AßAø " xfId="20"/>
    <cellStyle name="AÞ¸¶ [0]_INQUIRY ¿μ¾÷AßAø " xfId="21"/>
    <cellStyle name="AÞ¸¶_INQUIRY ¿μ¾÷AßAø " xfId="22"/>
    <cellStyle name="C￥AØ_¿μ¾÷CoE² " xfId="23"/>
    <cellStyle name="Comma [0]_ SG&amp;A Bridge " xfId="24"/>
    <cellStyle name="Comma_ SG&amp;A Bridge " xfId="25"/>
    <cellStyle name="Currency [0]_ SG&amp;A Bridge " xfId="26"/>
    <cellStyle name="Currency_ SG&amp;A Bridge " xfId="27"/>
    <cellStyle name="Header1" xfId="28"/>
    <cellStyle name="Header2" xfId="29"/>
    <cellStyle name="Normal_ SG&amp;A Bridge " xfId="30"/>
    <cellStyle name="강조색1" xfId="31" builtinId="29" customBuiltin="1"/>
    <cellStyle name="강조색2" xfId="32" builtinId="33" customBuiltin="1"/>
    <cellStyle name="강조색3" xfId="33" builtinId="37" customBuiltin="1"/>
    <cellStyle name="강조색4" xfId="34" builtinId="41" customBuiltin="1"/>
    <cellStyle name="강조색5" xfId="35" builtinId="45" customBuiltin="1"/>
    <cellStyle name="강조색6" xfId="36" builtinId="49" customBuiltin="1"/>
    <cellStyle name="경고문" xfId="37" builtinId="11" customBuiltin="1"/>
    <cellStyle name="계산" xfId="38" builtinId="22" customBuiltin="1"/>
    <cellStyle name="나쁨" xfId="39" builtinId="27" customBuiltin="1"/>
    <cellStyle name="메모" xfId="40" builtinId="10" customBuiltin="1"/>
    <cellStyle name="백분율 2" xfId="41"/>
    <cellStyle name="보통" xfId="42" builtinId="28" customBuiltin="1"/>
    <cellStyle name="뷭?_BOOKSHIP" xfId="43"/>
    <cellStyle name="설명 텍스트" xfId="44" builtinId="53" customBuiltin="1"/>
    <cellStyle name="셀 확인" xfId="45" builtinId="23" customBuiltin="1"/>
    <cellStyle name="쉼표 [0]" xfId="46" builtinId="6"/>
    <cellStyle name="쉼표 [0] 2" xfId="47"/>
    <cellStyle name="연결된 셀" xfId="48" builtinId="24" customBuiltin="1"/>
    <cellStyle name="요약" xfId="49" builtinId="25" customBuiltin="1"/>
    <cellStyle name="입력" xfId="50" builtinId="20" customBuiltin="1"/>
    <cellStyle name="제목" xfId="51" builtinId="15" customBuiltin="1"/>
    <cellStyle name="제목 1" xfId="52" builtinId="16" customBuiltin="1"/>
    <cellStyle name="제목 2" xfId="53" builtinId="17" customBuiltin="1"/>
    <cellStyle name="제목 3" xfId="54" builtinId="18" customBuiltin="1"/>
    <cellStyle name="제목 4" xfId="55" builtinId="19" customBuiltin="1"/>
    <cellStyle name="좋음" xfId="56" builtinId="26" customBuiltin="1"/>
    <cellStyle name="출력" xfId="57" builtinId="21" customBuiltin="1"/>
    <cellStyle name="콤마 [0]_1202" xfId="58"/>
    <cellStyle name="콤마_1202" xfId="59"/>
    <cellStyle name="표준" xfId="0" builtinId="0"/>
    <cellStyle name="표준 2" xfId="60"/>
    <cellStyle name="표준_kc-elec system check list" xfId="61"/>
    <cellStyle name="표준_Sheet2" xfId="62"/>
    <cellStyle name="표준_Sheet2 (2)" xfId="63"/>
  </cellStyles>
  <dxfs count="0"/>
  <tableStyles count="0" defaultTableStyle="TableStyleMedium9" defaultPivotStyle="PivotStyleLight16"/>
  <colors>
    <mruColors>
      <color rgb="FF0000CC"/>
      <color rgb="FFCCFFCC"/>
      <color rgb="FF99FF99"/>
      <color rgb="FFFFCC99"/>
      <color rgb="FFCCFFFF"/>
      <color rgb="FF000099"/>
      <color rgb="FF0033CC"/>
      <color rgb="FFCCFF99"/>
      <color rgb="FF08D3E8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8D3E8"/>
  </sheetPr>
  <dimension ref="A1:BK141"/>
  <sheetViews>
    <sheetView topLeftCell="A13" workbookViewId="0">
      <selection activeCell="D26" sqref="D26"/>
    </sheetView>
  </sheetViews>
  <sheetFormatPr defaultRowHeight="13.5"/>
  <cols>
    <col min="1" max="3" width="2.77734375" customWidth="1"/>
    <col min="4" max="4" width="23.77734375" customWidth="1"/>
    <col min="5" max="5" width="14.77734375" style="6" customWidth="1"/>
    <col min="6" max="6" width="11.77734375" style="647" customWidth="1"/>
    <col min="7" max="7" width="14.77734375" style="145" customWidth="1"/>
    <col min="8" max="8" width="11.77734375" style="182" customWidth="1"/>
    <col min="9" max="9" width="14.77734375" style="145" customWidth="1"/>
    <col min="10" max="10" width="11.77734375" style="71" customWidth="1"/>
    <col min="11" max="11" width="10.77734375" style="680" bestFit="1" customWidth="1"/>
    <col min="12" max="23" width="8.88671875" style="66"/>
    <col min="24" max="26" width="8.88671875" style="10"/>
    <col min="27" max="29" width="8.88671875" style="9"/>
  </cols>
  <sheetData>
    <row r="1" spans="1:29" ht="24.95" customHeight="1">
      <c r="A1" s="1054" t="s">
        <v>254</v>
      </c>
      <c r="B1" s="1054"/>
      <c r="C1" s="1054"/>
      <c r="D1" s="1054"/>
      <c r="E1" s="1054"/>
      <c r="F1" s="1054"/>
      <c r="G1" s="1054"/>
      <c r="H1" s="1054"/>
      <c r="I1" s="1054"/>
      <c r="J1" s="1054"/>
    </row>
    <row r="2" spans="1:29" ht="12" customHeight="1">
      <c r="A2" s="1055" t="s">
        <v>27</v>
      </c>
      <c r="B2" s="1055"/>
      <c r="C2" s="1055"/>
      <c r="D2" s="1055"/>
      <c r="E2" s="1055"/>
      <c r="F2" s="1055"/>
      <c r="G2" s="1055"/>
      <c r="H2" s="1055"/>
      <c r="I2" s="1055"/>
      <c r="J2" s="1055"/>
    </row>
    <row r="3" spans="1:29" s="27" customFormat="1" ht="15" customHeight="1">
      <c r="A3" s="1056" t="s">
        <v>43</v>
      </c>
      <c r="B3" s="1057"/>
      <c r="C3" s="1057"/>
      <c r="D3" s="1057"/>
      <c r="E3" s="1060" t="s">
        <v>44</v>
      </c>
      <c r="F3" s="630"/>
      <c r="G3" s="1062" t="s">
        <v>236</v>
      </c>
      <c r="H3" s="781"/>
      <c r="I3" s="1062" t="s">
        <v>3</v>
      </c>
      <c r="J3" s="69"/>
      <c r="K3" s="681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29"/>
      <c r="Y3" s="29"/>
      <c r="Z3" s="29"/>
      <c r="AA3" s="30"/>
      <c r="AB3" s="30"/>
      <c r="AC3" s="30"/>
    </row>
    <row r="4" spans="1:29" s="27" customFormat="1" ht="15" customHeight="1">
      <c r="A4" s="1058"/>
      <c r="B4" s="1059"/>
      <c r="C4" s="1059"/>
      <c r="D4" s="1059"/>
      <c r="E4" s="1061"/>
      <c r="F4" s="631" t="s">
        <v>45</v>
      </c>
      <c r="G4" s="1063"/>
      <c r="H4" s="782" t="s">
        <v>45</v>
      </c>
      <c r="I4" s="1063"/>
      <c r="J4" s="70" t="s">
        <v>46</v>
      </c>
      <c r="K4" s="681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29"/>
      <c r="Y4" s="29"/>
      <c r="Z4" s="29"/>
      <c r="AA4" s="30"/>
      <c r="AB4" s="30"/>
      <c r="AC4" s="30"/>
    </row>
    <row r="5" spans="1:29" s="166" customFormat="1" ht="20.100000000000001" customHeight="1" thickBot="1">
      <c r="A5" s="1064" t="s">
        <v>47</v>
      </c>
      <c r="B5" s="1065"/>
      <c r="C5" s="1065"/>
      <c r="D5" s="1065"/>
      <c r="E5" s="74">
        <f t="shared" ref="E5:J5" si="0">E6+E20+E33+E54+E103+E115+E122</f>
        <v>9481483</v>
      </c>
      <c r="F5" s="119">
        <f t="shared" si="0"/>
        <v>100.00000000000001</v>
      </c>
      <c r="G5" s="108">
        <f t="shared" si="0"/>
        <v>8954045.4240000006</v>
      </c>
      <c r="H5" s="783">
        <f t="shared" si="0"/>
        <v>99.999999999999986</v>
      </c>
      <c r="I5" s="108">
        <f t="shared" si="0"/>
        <v>527438.22900000005</v>
      </c>
      <c r="J5" s="152">
        <f t="shared" si="0"/>
        <v>5.8905020471113474</v>
      </c>
      <c r="K5" s="682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</row>
    <row r="6" spans="1:29" s="168" customFormat="1" ht="20.100000000000001" customHeight="1" thickTop="1">
      <c r="A6" s="1066" t="s">
        <v>234</v>
      </c>
      <c r="B6" s="1067"/>
      <c r="C6" s="1067"/>
      <c r="D6" s="1067"/>
      <c r="E6" s="72">
        <v>411600</v>
      </c>
      <c r="F6" s="120">
        <v>4.3410930547468158</v>
      </c>
      <c r="G6" s="105">
        <v>375000.424</v>
      </c>
      <c r="H6" s="784">
        <v>4.1880558590295571</v>
      </c>
      <c r="I6" s="105">
        <v>36600.228999999992</v>
      </c>
      <c r="J6" s="151">
        <v>0.40875634718021941</v>
      </c>
      <c r="K6" s="682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</row>
    <row r="7" spans="1:29" s="24" customFormat="1" ht="20.100000000000001" customHeight="1">
      <c r="A7" s="32"/>
      <c r="B7" s="1048" t="s">
        <v>28</v>
      </c>
      <c r="C7" s="1048"/>
      <c r="D7" s="1048"/>
      <c r="E7" s="33">
        <v>4948.424</v>
      </c>
      <c r="F7" s="632">
        <v>5.2190401016381088E-2</v>
      </c>
      <c r="G7" s="106">
        <v>5800.424</v>
      </c>
      <c r="H7" s="785">
        <v>6.4779926003645433E-2</v>
      </c>
      <c r="I7" s="106">
        <v>-852</v>
      </c>
      <c r="J7" s="149">
        <v>-9.5152521531367204E-3</v>
      </c>
      <c r="K7" s="682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7"/>
      <c r="Y7" s="7"/>
      <c r="Z7" s="7"/>
      <c r="AA7" s="8"/>
      <c r="AB7" s="8"/>
      <c r="AC7" s="8"/>
    </row>
    <row r="8" spans="1:29" s="24" customFormat="1" ht="20.100000000000001" customHeight="1">
      <c r="A8" s="1"/>
      <c r="B8" s="156" t="s">
        <v>25</v>
      </c>
      <c r="C8" s="1032" t="s">
        <v>24</v>
      </c>
      <c r="D8" s="1032"/>
      <c r="E8" s="34">
        <v>4948.424</v>
      </c>
      <c r="F8" s="633">
        <v>5.2190401016381088E-2</v>
      </c>
      <c r="G8" s="4">
        <v>5800.424</v>
      </c>
      <c r="H8" s="269">
        <v>6.4779926003645433E-2</v>
      </c>
      <c r="I8" s="4">
        <v>-852</v>
      </c>
      <c r="J8" s="140">
        <v>-9.5152521531367204E-3</v>
      </c>
      <c r="K8" s="682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7"/>
      <c r="Y8" s="7"/>
      <c r="Z8" s="7"/>
      <c r="AA8" s="8"/>
      <c r="AB8" s="8"/>
      <c r="AC8" s="8"/>
    </row>
    <row r="9" spans="1:29" s="24" customFormat="1" ht="20.100000000000001" customHeight="1">
      <c r="A9" s="1"/>
      <c r="B9" s="156"/>
      <c r="C9" s="728"/>
      <c r="D9" s="721" t="s">
        <v>48</v>
      </c>
      <c r="E9" s="34">
        <v>433.42399999999998</v>
      </c>
      <c r="F9" s="633">
        <v>4.5712680178828565E-3</v>
      </c>
      <c r="G9" s="4">
        <v>433.42399999999998</v>
      </c>
      <c r="H9" s="269">
        <v>4.8405383206820765E-3</v>
      </c>
      <c r="I9" s="4">
        <v>0</v>
      </c>
      <c r="J9" s="140">
        <v>0</v>
      </c>
      <c r="K9" s="682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7"/>
      <c r="Y9" s="7"/>
      <c r="Z9" s="7"/>
      <c r="AA9" s="8"/>
      <c r="AB9" s="8"/>
      <c r="AC9" s="8"/>
    </row>
    <row r="10" spans="1:29" s="24" customFormat="1" ht="20.100000000000001" customHeight="1">
      <c r="A10" s="1"/>
      <c r="B10" s="157"/>
      <c r="C10" s="157"/>
      <c r="D10" s="721" t="s">
        <v>49</v>
      </c>
      <c r="E10" s="34">
        <v>4515</v>
      </c>
      <c r="F10" s="633">
        <v>4.761913299849823E-2</v>
      </c>
      <c r="G10" s="4">
        <v>5367</v>
      </c>
      <c r="H10" s="269">
        <v>5.9939387682963356E-2</v>
      </c>
      <c r="I10" s="4">
        <v>-852</v>
      </c>
      <c r="J10" s="140">
        <v>-9.5152521531367204E-3</v>
      </c>
      <c r="K10" s="682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7"/>
      <c r="Y10" s="7"/>
      <c r="Z10" s="7"/>
      <c r="AA10" s="8"/>
      <c r="AB10" s="8"/>
      <c r="AC10" s="8"/>
    </row>
    <row r="11" spans="1:29" s="24" customFormat="1" ht="20.100000000000001" customHeight="1">
      <c r="A11" s="1"/>
      <c r="B11" s="1031" t="s">
        <v>65</v>
      </c>
      <c r="C11" s="1031"/>
      <c r="D11" s="1031"/>
      <c r="E11" s="35">
        <v>1341</v>
      </c>
      <c r="F11" s="634">
        <v>1.4143357109852962E-2</v>
      </c>
      <c r="G11" s="107">
        <v>490</v>
      </c>
      <c r="H11" s="786">
        <v>5.4723868016866113E-3</v>
      </c>
      <c r="I11" s="107">
        <v>851</v>
      </c>
      <c r="J11" s="150">
        <v>9.5040840168067464E-3</v>
      </c>
      <c r="K11" s="682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7"/>
      <c r="Y11" s="7"/>
      <c r="Z11" s="7"/>
      <c r="AA11" s="8"/>
      <c r="AB11" s="8"/>
      <c r="AC11" s="8"/>
    </row>
    <row r="12" spans="1:29" s="24" customFormat="1" ht="20.100000000000001" customHeight="1">
      <c r="A12" s="1"/>
      <c r="B12" s="156"/>
      <c r="C12" s="1032" t="s">
        <v>57</v>
      </c>
      <c r="D12" s="1032"/>
      <c r="E12" s="34">
        <v>1341</v>
      </c>
      <c r="F12" s="633">
        <v>1.4143357109852962E-2</v>
      </c>
      <c r="G12" s="4">
        <v>490</v>
      </c>
      <c r="H12" s="269">
        <v>5.4723868016866113E-3</v>
      </c>
      <c r="I12" s="4">
        <v>851</v>
      </c>
      <c r="J12" s="140">
        <v>9.5040840168067464E-3</v>
      </c>
      <c r="K12" s="682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7"/>
      <c r="Y12" s="7"/>
      <c r="Z12" s="7"/>
      <c r="AA12" s="8"/>
      <c r="AB12" s="8"/>
      <c r="AC12" s="8"/>
    </row>
    <row r="13" spans="1:29" s="24" customFormat="1" ht="20.100000000000001" customHeight="1">
      <c r="A13" s="1"/>
      <c r="B13" s="157"/>
      <c r="C13" s="36"/>
      <c r="D13" s="721" t="s">
        <v>58</v>
      </c>
      <c r="E13" s="34">
        <v>1341</v>
      </c>
      <c r="F13" s="633">
        <v>1.4143357109852962E-2</v>
      </c>
      <c r="G13" s="4">
        <v>490</v>
      </c>
      <c r="H13" s="269">
        <v>5.4723868016866113E-3</v>
      </c>
      <c r="I13" s="4">
        <v>851</v>
      </c>
      <c r="J13" s="140">
        <v>9.5040840168067464E-3</v>
      </c>
      <c r="K13" s="682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7"/>
      <c r="Y13" s="7"/>
      <c r="Z13" s="7"/>
      <c r="AA13" s="8"/>
      <c r="AB13" s="8"/>
      <c r="AC13" s="8"/>
    </row>
    <row r="14" spans="1:29" s="24" customFormat="1" ht="20.100000000000001" customHeight="1">
      <c r="A14" s="1"/>
      <c r="B14" s="1031" t="s">
        <v>59</v>
      </c>
      <c r="C14" s="1031"/>
      <c r="D14" s="1031"/>
      <c r="E14" s="35">
        <v>248000</v>
      </c>
      <c r="F14" s="634">
        <v>2.6156245810913759</v>
      </c>
      <c r="G14" s="107">
        <v>248000</v>
      </c>
      <c r="H14" s="786">
        <v>2.7696978098332234</v>
      </c>
      <c r="I14" s="107">
        <v>0</v>
      </c>
      <c r="J14" s="150">
        <v>0</v>
      </c>
      <c r="K14" s="682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7"/>
      <c r="Y14" s="7"/>
      <c r="Z14" s="7"/>
      <c r="AA14" s="8"/>
      <c r="AB14" s="8"/>
      <c r="AC14" s="8"/>
    </row>
    <row r="15" spans="1:29" s="24" customFormat="1" ht="20.100000000000001" customHeight="1">
      <c r="A15" s="1"/>
      <c r="B15" s="37"/>
      <c r="C15" s="1032" t="s">
        <v>60</v>
      </c>
      <c r="D15" s="1032"/>
      <c r="E15" s="34">
        <v>248000</v>
      </c>
      <c r="F15" s="633">
        <v>2.6156245810913759</v>
      </c>
      <c r="G15" s="4">
        <v>248000</v>
      </c>
      <c r="H15" s="269">
        <v>2.7696978098332234</v>
      </c>
      <c r="I15" s="4">
        <v>0</v>
      </c>
      <c r="J15" s="140">
        <v>0</v>
      </c>
      <c r="K15" s="682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7"/>
      <c r="Y15" s="7"/>
      <c r="Z15" s="7"/>
      <c r="AA15" s="8"/>
      <c r="AB15" s="8"/>
      <c r="AC15" s="8"/>
    </row>
    <row r="16" spans="1:29" s="678" customFormat="1" ht="20.100000000000001" customHeight="1">
      <c r="A16" s="1"/>
      <c r="B16" s="155"/>
      <c r="C16" s="721"/>
      <c r="D16" s="721" t="s">
        <v>61</v>
      </c>
      <c r="E16" s="34">
        <v>248000</v>
      </c>
      <c r="F16" s="633">
        <v>2.6156245810913759</v>
      </c>
      <c r="G16" s="4">
        <v>248000</v>
      </c>
      <c r="H16" s="269">
        <v>2.7696978098332234</v>
      </c>
      <c r="I16" s="4">
        <v>0</v>
      </c>
      <c r="J16" s="140">
        <v>0</v>
      </c>
      <c r="K16" s="682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7"/>
      <c r="Y16" s="7"/>
      <c r="Z16" s="7"/>
      <c r="AA16" s="7"/>
      <c r="AB16" s="7"/>
      <c r="AC16" s="7"/>
    </row>
    <row r="17" spans="1:29" s="24" customFormat="1" ht="20.100000000000001" customHeight="1">
      <c r="A17" s="1"/>
      <c r="B17" s="1031" t="s">
        <v>62</v>
      </c>
      <c r="C17" s="1031"/>
      <c r="D17" s="1031"/>
      <c r="E17" s="35">
        <v>157311.22899999999</v>
      </c>
      <c r="F17" s="634">
        <v>1.6591416026374775</v>
      </c>
      <c r="G17" s="107">
        <v>120710</v>
      </c>
      <c r="H17" s="786">
        <v>1.3481057363910018</v>
      </c>
      <c r="I17" s="107">
        <v>36601.228999999992</v>
      </c>
      <c r="J17" s="150">
        <v>0.40876751531654942</v>
      </c>
      <c r="K17" s="682"/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677"/>
      <c r="W17" s="677"/>
      <c r="X17" s="7"/>
      <c r="Y17" s="7"/>
      <c r="Z17" s="7"/>
      <c r="AA17" s="8"/>
      <c r="AB17" s="8"/>
      <c r="AC17" s="8"/>
    </row>
    <row r="18" spans="1:29" s="24" customFormat="1" ht="20.100000000000001" customHeight="1">
      <c r="A18" s="1"/>
      <c r="B18" s="728" t="s">
        <v>25</v>
      </c>
      <c r="C18" s="1032" t="s">
        <v>63</v>
      </c>
      <c r="D18" s="1032"/>
      <c r="E18" s="34">
        <v>157311.22899999999</v>
      </c>
      <c r="F18" s="633">
        <v>1.6591416026374775</v>
      </c>
      <c r="G18" s="4">
        <v>120710</v>
      </c>
      <c r="H18" s="269">
        <v>1.3481057363910018</v>
      </c>
      <c r="I18" s="4">
        <v>36601.228999999992</v>
      </c>
      <c r="J18" s="140">
        <v>0.40876751531654942</v>
      </c>
      <c r="K18" s="682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7"/>
      <c r="Y18" s="7"/>
      <c r="Z18" s="7"/>
      <c r="AA18" s="8"/>
      <c r="AB18" s="8"/>
      <c r="AC18" s="8"/>
    </row>
    <row r="19" spans="1:29" s="679" customFormat="1" ht="20.100000000000001" customHeight="1">
      <c r="A19" s="111"/>
      <c r="B19" s="729"/>
      <c r="C19" s="112"/>
      <c r="D19" s="185" t="s">
        <v>64</v>
      </c>
      <c r="E19" s="97">
        <v>157311.22899999999</v>
      </c>
      <c r="F19" s="635">
        <v>1.6591416026374775</v>
      </c>
      <c r="G19" s="109">
        <v>120710</v>
      </c>
      <c r="H19" s="787">
        <v>1.3481057363910018</v>
      </c>
      <c r="I19" s="109">
        <v>36601.228999999992</v>
      </c>
      <c r="J19" s="141">
        <v>0.40876751531654942</v>
      </c>
      <c r="K19" s="321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31"/>
      <c r="Y19" s="31"/>
      <c r="Z19" s="31"/>
      <c r="AA19" s="31"/>
      <c r="AB19" s="31"/>
      <c r="AC19" s="31"/>
    </row>
    <row r="20" spans="1:29" s="188" customFormat="1" ht="20.100000000000001" customHeight="1">
      <c r="A20" s="1045" t="s">
        <v>237</v>
      </c>
      <c r="B20" s="1046"/>
      <c r="C20" s="1046"/>
      <c r="D20" s="1047"/>
      <c r="E20" s="186">
        <v>3981200</v>
      </c>
      <c r="F20" s="636">
        <f t="shared" ref="F7:F70" si="1">SUM(E20/$E$5)*100</f>
        <v>41.989212025165266</v>
      </c>
      <c r="G20" s="137">
        <v>3753100</v>
      </c>
      <c r="H20" s="788">
        <f t="shared" ref="H6:H69" si="2">SUM(G20/$G$5)*100</f>
        <v>41.915132460020452</v>
      </c>
      <c r="I20" s="137">
        <v>228100</v>
      </c>
      <c r="J20" s="187">
        <f t="shared" ref="J6:J69" si="3">SUM(I20/$G$5)*100</f>
        <v>2.5474518968667677</v>
      </c>
    </row>
    <row r="21" spans="1:29" s="192" customFormat="1" ht="20.100000000000001" customHeight="1">
      <c r="A21" s="189"/>
      <c r="B21" s="1049" t="s">
        <v>68</v>
      </c>
      <c r="C21" s="1050"/>
      <c r="D21" s="1051"/>
      <c r="E21" s="190">
        <v>390667</v>
      </c>
      <c r="F21" s="639">
        <f t="shared" si="1"/>
        <v>4.1203153557307433</v>
      </c>
      <c r="G21" s="191">
        <v>309508</v>
      </c>
      <c r="H21" s="789">
        <f t="shared" si="2"/>
        <v>3.456627539217183</v>
      </c>
      <c r="I21" s="191">
        <v>81159</v>
      </c>
      <c r="J21" s="197">
        <f t="shared" si="3"/>
        <v>0.90639477640425248</v>
      </c>
    </row>
    <row r="22" spans="1:29" s="31" customFormat="1" ht="20.100000000000001" customHeight="1">
      <c r="A22" s="111"/>
      <c r="B22" s="323"/>
      <c r="C22" s="1052" t="s">
        <v>69</v>
      </c>
      <c r="D22" s="1053"/>
      <c r="E22" s="160">
        <v>8728</v>
      </c>
      <c r="F22" s="974">
        <f t="shared" si="1"/>
        <v>9.2053110257119056E-2</v>
      </c>
      <c r="G22" s="161">
        <v>232</v>
      </c>
      <c r="H22" s="975">
        <f t="shared" si="2"/>
        <v>2.5910076285536607E-3</v>
      </c>
      <c r="I22" s="161">
        <v>8496</v>
      </c>
      <c r="J22" s="976">
        <f t="shared" si="3"/>
        <v>9.4884486259447856E-2</v>
      </c>
    </row>
    <row r="23" spans="1:29" s="7" customFormat="1" ht="20.100000000000001" customHeight="1">
      <c r="A23" s="1"/>
      <c r="B23" s="156"/>
      <c r="C23" s="156"/>
      <c r="D23" s="148" t="s">
        <v>252</v>
      </c>
      <c r="E23" s="157">
        <v>8728</v>
      </c>
      <c r="F23" s="643">
        <f t="shared" si="1"/>
        <v>9.2053110257119056E-2</v>
      </c>
      <c r="G23" s="284">
        <v>232</v>
      </c>
      <c r="H23" s="790">
        <f t="shared" si="2"/>
        <v>2.5910076285536607E-3</v>
      </c>
      <c r="I23" s="733">
        <v>8496</v>
      </c>
      <c r="J23" s="501">
        <f t="shared" si="3"/>
        <v>9.4884486259447856E-2</v>
      </c>
    </row>
    <row r="24" spans="1:29" s="195" customFormat="1" ht="20.100000000000001" customHeight="1">
      <c r="A24" s="1"/>
      <c r="B24" s="2"/>
      <c r="C24" s="1041" t="s">
        <v>70</v>
      </c>
      <c r="D24" s="1042"/>
      <c r="E24" s="25">
        <v>381939</v>
      </c>
      <c r="F24" s="643">
        <f t="shared" si="1"/>
        <v>4.0282622454736243</v>
      </c>
      <c r="G24" s="136">
        <v>309276</v>
      </c>
      <c r="H24" s="790">
        <f t="shared" si="2"/>
        <v>3.4540365315886294</v>
      </c>
      <c r="I24" s="136">
        <v>72663</v>
      </c>
      <c r="J24" s="501">
        <f t="shared" si="3"/>
        <v>0.81151029014480458</v>
      </c>
    </row>
    <row r="25" spans="1:29" s="7" customFormat="1" ht="20.100000000000001" customHeight="1">
      <c r="A25" s="1"/>
      <c r="B25" s="156"/>
      <c r="C25" s="156"/>
      <c r="D25" s="146" t="s">
        <v>71</v>
      </c>
      <c r="E25" s="36">
        <v>381939</v>
      </c>
      <c r="F25" s="643">
        <f t="shared" si="1"/>
        <v>4.0282622454736243</v>
      </c>
      <c r="G25" s="126">
        <v>309276</v>
      </c>
      <c r="H25" s="790">
        <f t="shared" si="2"/>
        <v>3.4540365315886294</v>
      </c>
      <c r="I25" s="194">
        <v>72663</v>
      </c>
      <c r="J25" s="501">
        <f t="shared" si="3"/>
        <v>0.81151029014480458</v>
      </c>
    </row>
    <row r="26" spans="1:29" s="96" customFormat="1" ht="20.100000000000001" customHeight="1">
      <c r="A26" s="1"/>
      <c r="B26" s="190" t="s">
        <v>72</v>
      </c>
      <c r="C26" s="190"/>
      <c r="D26" s="720"/>
      <c r="E26" s="190">
        <v>3500480</v>
      </c>
      <c r="F26" s="639">
        <f t="shared" si="1"/>
        <v>36.919119087172334</v>
      </c>
      <c r="G26" s="107">
        <v>3353252</v>
      </c>
      <c r="H26" s="789">
        <f t="shared" si="2"/>
        <v>37.449575484753531</v>
      </c>
      <c r="I26" s="196">
        <v>147228</v>
      </c>
      <c r="J26" s="197">
        <f t="shared" si="3"/>
        <v>1.6442623755892172</v>
      </c>
    </row>
    <row r="27" spans="1:29" s="96" customFormat="1" ht="20.100000000000001" customHeight="1">
      <c r="A27" s="3"/>
      <c r="B27" s="156"/>
      <c r="C27" s="1008" t="s">
        <v>75</v>
      </c>
      <c r="D27" s="1010"/>
      <c r="E27" s="36">
        <v>3500480</v>
      </c>
      <c r="F27" s="643">
        <f t="shared" si="1"/>
        <v>36.919119087172334</v>
      </c>
      <c r="G27" s="4">
        <v>3353252</v>
      </c>
      <c r="H27" s="790">
        <f t="shared" si="2"/>
        <v>37.449575484753531</v>
      </c>
      <c r="I27" s="194">
        <v>147228</v>
      </c>
      <c r="J27" s="501">
        <f t="shared" si="3"/>
        <v>1.6442623755892172</v>
      </c>
    </row>
    <row r="28" spans="1:29" s="96" customFormat="1" ht="20.100000000000001" customHeight="1">
      <c r="A28" s="1"/>
      <c r="B28" s="156"/>
      <c r="C28" s="728"/>
      <c r="D28" s="37" t="s">
        <v>79</v>
      </c>
      <c r="E28" s="728">
        <v>1445432</v>
      </c>
      <c r="F28" s="643">
        <f t="shared" si="1"/>
        <v>15.244788183451893</v>
      </c>
      <c r="G28" s="147">
        <v>1341432</v>
      </c>
      <c r="H28" s="790">
        <f t="shared" si="2"/>
        <v>14.981295453387908</v>
      </c>
      <c r="I28" s="194">
        <v>104000</v>
      </c>
      <c r="J28" s="501">
        <f t="shared" si="3"/>
        <v>1.1614861783171584</v>
      </c>
    </row>
    <row r="29" spans="1:29" s="96" customFormat="1" ht="20.100000000000001" customHeight="1">
      <c r="A29" s="1"/>
      <c r="B29" s="156"/>
      <c r="C29" s="157"/>
      <c r="D29" s="37" t="s">
        <v>80</v>
      </c>
      <c r="E29" s="728">
        <v>2055048</v>
      </c>
      <c r="F29" s="643">
        <f t="shared" si="1"/>
        <v>21.674330903720438</v>
      </c>
      <c r="G29" s="147">
        <v>2011820</v>
      </c>
      <c r="H29" s="790">
        <f t="shared" si="2"/>
        <v>22.46828003136563</v>
      </c>
      <c r="I29" s="194">
        <v>43228</v>
      </c>
      <c r="J29" s="501">
        <f t="shared" si="3"/>
        <v>0.48277619727205878</v>
      </c>
    </row>
    <row r="30" spans="1:29" s="24" customFormat="1" ht="20.100000000000001" customHeight="1">
      <c r="A30" s="1"/>
      <c r="B30" s="1044" t="s">
        <v>76</v>
      </c>
      <c r="C30" s="1044"/>
      <c r="D30" s="1044"/>
      <c r="E30" s="190">
        <v>90053</v>
      </c>
      <c r="F30" s="639">
        <f t="shared" si="1"/>
        <v>0.94977758226218401</v>
      </c>
      <c r="G30" s="107">
        <v>90340</v>
      </c>
      <c r="H30" s="789">
        <f t="shared" si="2"/>
        <v>1.0089294360497314</v>
      </c>
      <c r="I30" s="196">
        <v>-287</v>
      </c>
      <c r="J30" s="197">
        <f t="shared" si="3"/>
        <v>-3.2052551267021576E-3</v>
      </c>
    </row>
    <row r="31" spans="1:29" s="96" customFormat="1" ht="20.100000000000001" customHeight="1">
      <c r="A31" s="1"/>
      <c r="B31" s="199"/>
      <c r="C31" s="1008" t="s">
        <v>77</v>
      </c>
      <c r="D31" s="1010"/>
      <c r="E31" s="36">
        <v>90053</v>
      </c>
      <c r="F31" s="643">
        <f t="shared" si="1"/>
        <v>0.94977758226218401</v>
      </c>
      <c r="G31" s="4">
        <v>90340</v>
      </c>
      <c r="H31" s="790">
        <f t="shared" si="2"/>
        <v>1.0089294360497314</v>
      </c>
      <c r="I31" s="194">
        <v>-287</v>
      </c>
      <c r="J31" s="501">
        <f t="shared" si="3"/>
        <v>-3.2052551267021576E-3</v>
      </c>
    </row>
    <row r="32" spans="1:29" s="162" customFormat="1" ht="20.100000000000001" customHeight="1">
      <c r="A32" s="111"/>
      <c r="B32" s="200"/>
      <c r="C32" s="112"/>
      <c r="D32" s="185" t="s">
        <v>78</v>
      </c>
      <c r="E32" s="734">
        <v>90053</v>
      </c>
      <c r="F32" s="737">
        <f t="shared" si="1"/>
        <v>0.94977758226218401</v>
      </c>
      <c r="G32" s="735">
        <v>90340</v>
      </c>
      <c r="H32" s="791">
        <f t="shared" si="2"/>
        <v>1.0089294360497314</v>
      </c>
      <c r="I32" s="736">
        <v>-287</v>
      </c>
      <c r="J32" s="738">
        <f t="shared" si="3"/>
        <v>-3.2052551267021576E-3</v>
      </c>
    </row>
    <row r="33" spans="1:29" s="188" customFormat="1" ht="20.100000000000001" customHeight="1">
      <c r="A33" s="1045" t="s">
        <v>238</v>
      </c>
      <c r="B33" s="1046"/>
      <c r="C33" s="1046"/>
      <c r="D33" s="1047"/>
      <c r="E33" s="186">
        <v>3199000</v>
      </c>
      <c r="F33" s="636">
        <f t="shared" si="1"/>
        <v>33.739447721416575</v>
      </c>
      <c r="G33" s="137">
        <v>3110000</v>
      </c>
      <c r="H33" s="788">
        <f t="shared" si="2"/>
        <v>34.732903986215021</v>
      </c>
      <c r="I33" s="137">
        <v>89000</v>
      </c>
      <c r="J33" s="187">
        <f t="shared" si="3"/>
        <v>0.99396413336756817</v>
      </c>
    </row>
    <row r="34" spans="1:29" s="267" customFormat="1" ht="20.100000000000001" customHeight="1">
      <c r="A34" s="32"/>
      <c r="B34" s="1048" t="s">
        <v>142</v>
      </c>
      <c r="C34" s="1048"/>
      <c r="D34" s="1048"/>
      <c r="E34" s="265">
        <v>1231180</v>
      </c>
      <c r="F34" s="632">
        <f t="shared" si="1"/>
        <v>12.985099482855162</v>
      </c>
      <c r="G34" s="106">
        <v>1272680</v>
      </c>
      <c r="H34" s="785">
        <f t="shared" si="2"/>
        <v>14.213463744429625</v>
      </c>
      <c r="I34" s="106">
        <v>-41500</v>
      </c>
      <c r="J34" s="149">
        <f t="shared" si="3"/>
        <v>-0.46347765769386601</v>
      </c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</row>
    <row r="35" spans="1:29" s="267" customFormat="1" ht="20.100000000000001" customHeight="1">
      <c r="A35" s="1"/>
      <c r="B35" s="728"/>
      <c r="C35" s="1032" t="s">
        <v>143</v>
      </c>
      <c r="D35" s="1032"/>
      <c r="E35" s="36">
        <v>20000</v>
      </c>
      <c r="F35" s="633">
        <f t="shared" si="1"/>
        <v>0.2109374662170464</v>
      </c>
      <c r="G35" s="4">
        <v>20000</v>
      </c>
      <c r="H35" s="269">
        <f t="shared" si="2"/>
        <v>0.22336272659945353</v>
      </c>
      <c r="I35" s="4">
        <v>0</v>
      </c>
      <c r="J35" s="140">
        <f t="shared" si="3"/>
        <v>0</v>
      </c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</row>
    <row r="36" spans="1:29" s="267" customFormat="1" ht="20.100000000000001" customHeight="1">
      <c r="A36" s="1"/>
      <c r="B36" s="156"/>
      <c r="C36" s="36"/>
      <c r="D36" s="721" t="s">
        <v>144</v>
      </c>
      <c r="E36" s="36">
        <v>20000</v>
      </c>
      <c r="F36" s="633">
        <f t="shared" si="1"/>
        <v>0.2109374662170464</v>
      </c>
      <c r="G36" s="4">
        <v>20000</v>
      </c>
      <c r="H36" s="269">
        <f t="shared" si="2"/>
        <v>0.22336272659945353</v>
      </c>
      <c r="I36" s="4">
        <v>0</v>
      </c>
      <c r="J36" s="140">
        <f t="shared" si="3"/>
        <v>0</v>
      </c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</row>
    <row r="37" spans="1:29" s="267" customFormat="1" ht="20.100000000000001" customHeight="1">
      <c r="A37" s="1"/>
      <c r="B37" s="156" t="s">
        <v>139</v>
      </c>
      <c r="C37" s="1032" t="s">
        <v>145</v>
      </c>
      <c r="D37" s="1032"/>
      <c r="E37" s="36">
        <v>1209104</v>
      </c>
      <c r="F37" s="633">
        <f t="shared" si="1"/>
        <v>12.752266707644786</v>
      </c>
      <c r="G37" s="4">
        <v>1250604</v>
      </c>
      <c r="H37" s="269">
        <f t="shared" si="2"/>
        <v>13.966915966809148</v>
      </c>
      <c r="I37" s="4">
        <v>-41500</v>
      </c>
      <c r="J37" s="140">
        <f t="shared" si="3"/>
        <v>-0.46347765769386601</v>
      </c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</row>
    <row r="38" spans="1:29" s="267" customFormat="1" ht="20.100000000000001" customHeight="1">
      <c r="A38" s="1"/>
      <c r="B38" s="156"/>
      <c r="C38" s="36"/>
      <c r="D38" s="721" t="s">
        <v>146</v>
      </c>
      <c r="E38" s="36">
        <v>1209104</v>
      </c>
      <c r="F38" s="633">
        <f t="shared" si="1"/>
        <v>12.752266707644786</v>
      </c>
      <c r="G38" s="4">
        <v>1250604</v>
      </c>
      <c r="H38" s="269">
        <f t="shared" si="2"/>
        <v>13.966915966809148</v>
      </c>
      <c r="I38" s="4">
        <v>-41500</v>
      </c>
      <c r="J38" s="140">
        <f t="shared" si="3"/>
        <v>-0.46347765769386601</v>
      </c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</row>
    <row r="39" spans="1:29" s="267" customFormat="1" ht="20.100000000000001" customHeight="1">
      <c r="A39" s="1"/>
      <c r="B39" s="156" t="s">
        <v>139</v>
      </c>
      <c r="C39" s="1032" t="s">
        <v>147</v>
      </c>
      <c r="D39" s="1032"/>
      <c r="E39" s="36">
        <v>2076</v>
      </c>
      <c r="F39" s="633">
        <f t="shared" si="1"/>
        <v>2.1895308993329417E-2</v>
      </c>
      <c r="G39" s="4">
        <v>2076</v>
      </c>
      <c r="H39" s="269">
        <f t="shared" si="2"/>
        <v>2.3185051021023275E-2</v>
      </c>
      <c r="I39" s="4">
        <v>0</v>
      </c>
      <c r="J39" s="140">
        <f t="shared" si="3"/>
        <v>0</v>
      </c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</row>
    <row r="40" spans="1:29" s="267" customFormat="1" ht="20.100000000000001" customHeight="1">
      <c r="A40" s="1"/>
      <c r="B40" s="156"/>
      <c r="C40" s="728"/>
      <c r="D40" s="721" t="s">
        <v>148</v>
      </c>
      <c r="E40" s="36">
        <v>2076</v>
      </c>
      <c r="F40" s="633">
        <f t="shared" si="1"/>
        <v>2.1895308993329417E-2</v>
      </c>
      <c r="G40" s="4">
        <v>2076</v>
      </c>
      <c r="H40" s="269">
        <f t="shared" si="2"/>
        <v>2.3185051021023275E-2</v>
      </c>
      <c r="I40" s="4">
        <v>0</v>
      </c>
      <c r="J40" s="140">
        <f t="shared" si="3"/>
        <v>0</v>
      </c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</row>
    <row r="41" spans="1:29" s="267" customFormat="1" ht="20.100000000000001" customHeight="1">
      <c r="A41" s="1"/>
      <c r="B41" s="1031" t="s">
        <v>68</v>
      </c>
      <c r="C41" s="1031"/>
      <c r="D41" s="1031"/>
      <c r="E41" s="190">
        <v>12260</v>
      </c>
      <c r="F41" s="634">
        <f t="shared" si="1"/>
        <v>0.12930466679104946</v>
      </c>
      <c r="G41" s="107">
        <v>12260</v>
      </c>
      <c r="H41" s="786">
        <f t="shared" si="2"/>
        <v>0.13692135140546502</v>
      </c>
      <c r="I41" s="107">
        <v>0</v>
      </c>
      <c r="J41" s="149">
        <f t="shared" si="3"/>
        <v>0</v>
      </c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</row>
    <row r="42" spans="1:29" s="309" customFormat="1" ht="20.100000000000001" customHeight="1">
      <c r="A42" s="111"/>
      <c r="B42" s="729"/>
      <c r="C42" s="1043" t="s">
        <v>253</v>
      </c>
      <c r="D42" s="1043"/>
      <c r="E42" s="112">
        <v>12260</v>
      </c>
      <c r="F42" s="635">
        <f t="shared" si="1"/>
        <v>0.12930466679104946</v>
      </c>
      <c r="G42" s="109">
        <v>12260</v>
      </c>
      <c r="H42" s="787">
        <f t="shared" si="2"/>
        <v>0.13692135140546502</v>
      </c>
      <c r="I42" s="109">
        <v>0</v>
      </c>
      <c r="J42" s="141">
        <f t="shared" si="3"/>
        <v>0</v>
      </c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</row>
    <row r="43" spans="1:29" s="267" customFormat="1" ht="20.100000000000001" customHeight="1">
      <c r="A43" s="1"/>
      <c r="B43" s="157"/>
      <c r="C43" s="157"/>
      <c r="D43" s="155" t="s">
        <v>149</v>
      </c>
      <c r="E43" s="157">
        <v>12260</v>
      </c>
      <c r="F43" s="638">
        <f t="shared" si="1"/>
        <v>0.12930466679104946</v>
      </c>
      <c r="G43" s="732">
        <v>12260</v>
      </c>
      <c r="H43" s="580">
        <f t="shared" si="2"/>
        <v>0.13692135140546502</v>
      </c>
      <c r="I43" s="732">
        <v>0</v>
      </c>
      <c r="J43" s="193">
        <f t="shared" si="3"/>
        <v>0</v>
      </c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</row>
    <row r="44" spans="1:29" s="267" customFormat="1" ht="20.100000000000001" customHeight="1">
      <c r="A44" s="1"/>
      <c r="B44" s="1031" t="s">
        <v>150</v>
      </c>
      <c r="C44" s="1031"/>
      <c r="D44" s="1031"/>
      <c r="E44" s="190">
        <v>1755060</v>
      </c>
      <c r="F44" s="634">
        <f t="shared" si="1"/>
        <v>18.510395472944474</v>
      </c>
      <c r="G44" s="107">
        <v>1675060</v>
      </c>
      <c r="H44" s="786">
        <f t="shared" si="2"/>
        <v>18.707298440884028</v>
      </c>
      <c r="I44" s="107">
        <v>80000</v>
      </c>
      <c r="J44" s="149">
        <f t="shared" si="3"/>
        <v>0.8934509063978141</v>
      </c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</row>
    <row r="45" spans="1:29" s="267" customFormat="1" ht="20.100000000000001" customHeight="1">
      <c r="A45" s="1"/>
      <c r="B45" s="37"/>
      <c r="C45" s="1032" t="s">
        <v>73</v>
      </c>
      <c r="D45" s="1032"/>
      <c r="E45" s="36">
        <v>1180700</v>
      </c>
      <c r="F45" s="633">
        <f t="shared" si="1"/>
        <v>12.452693318123336</v>
      </c>
      <c r="G45" s="4">
        <v>1100700</v>
      </c>
      <c r="H45" s="269">
        <f t="shared" si="2"/>
        <v>12.292767658400924</v>
      </c>
      <c r="I45" s="4">
        <v>80000</v>
      </c>
      <c r="J45" s="140">
        <f t="shared" si="3"/>
        <v>0.8934509063978141</v>
      </c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</row>
    <row r="46" spans="1:29" s="267" customFormat="1" ht="20.100000000000001" customHeight="1">
      <c r="A46" s="1"/>
      <c r="B46" s="268"/>
      <c r="C46" s="721"/>
      <c r="D46" s="721" t="s">
        <v>74</v>
      </c>
      <c r="E46" s="36">
        <v>1180700</v>
      </c>
      <c r="F46" s="633">
        <f t="shared" si="1"/>
        <v>12.452693318123336</v>
      </c>
      <c r="G46" s="4">
        <v>1100700</v>
      </c>
      <c r="H46" s="269">
        <f t="shared" si="2"/>
        <v>12.292767658400924</v>
      </c>
      <c r="I46" s="4">
        <v>80000</v>
      </c>
      <c r="J46" s="140">
        <f t="shared" si="3"/>
        <v>0.8934509063978141</v>
      </c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</row>
    <row r="47" spans="1:29" s="267" customFormat="1" ht="20.100000000000001" customHeight="1">
      <c r="A47" s="1"/>
      <c r="B47" s="156"/>
      <c r="C47" s="1032" t="s">
        <v>75</v>
      </c>
      <c r="D47" s="1032"/>
      <c r="E47" s="36">
        <v>64360</v>
      </c>
      <c r="F47" s="633">
        <f t="shared" si="1"/>
        <v>0.67879676628645536</v>
      </c>
      <c r="G47" s="4">
        <v>64360</v>
      </c>
      <c r="H47" s="269">
        <f t="shared" si="2"/>
        <v>0.71878125419704142</v>
      </c>
      <c r="I47" s="4">
        <v>0</v>
      </c>
      <c r="J47" s="140">
        <f t="shared" si="3"/>
        <v>0</v>
      </c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</row>
    <row r="48" spans="1:29" s="267" customFormat="1" ht="20.100000000000001" customHeight="1">
      <c r="A48" s="1"/>
      <c r="B48" s="156"/>
      <c r="C48" s="36"/>
      <c r="D48" s="721" t="s">
        <v>80</v>
      </c>
      <c r="E48" s="36">
        <v>64360</v>
      </c>
      <c r="F48" s="633">
        <f t="shared" si="1"/>
        <v>0.67879676628645536</v>
      </c>
      <c r="G48" s="4">
        <v>64360</v>
      </c>
      <c r="H48" s="269">
        <f t="shared" si="2"/>
        <v>0.71878125419704142</v>
      </c>
      <c r="I48" s="4">
        <v>0</v>
      </c>
      <c r="J48" s="140">
        <f t="shared" si="3"/>
        <v>0</v>
      </c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</row>
    <row r="49" spans="1:29" s="267" customFormat="1" ht="20.100000000000001" customHeight="1">
      <c r="A49" s="1"/>
      <c r="B49" s="156"/>
      <c r="C49" s="1032" t="s">
        <v>151</v>
      </c>
      <c r="D49" s="1032"/>
      <c r="E49" s="36">
        <v>510000</v>
      </c>
      <c r="F49" s="633">
        <f t="shared" si="1"/>
        <v>5.378905388534684</v>
      </c>
      <c r="G49" s="4">
        <v>510000</v>
      </c>
      <c r="H49" s="269">
        <f t="shared" si="2"/>
        <v>5.6957495282860648</v>
      </c>
      <c r="I49" s="4">
        <v>0</v>
      </c>
      <c r="J49" s="140">
        <f t="shared" si="3"/>
        <v>0</v>
      </c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</row>
    <row r="50" spans="1:29" s="267" customFormat="1" ht="20.100000000000001" customHeight="1">
      <c r="A50" s="1"/>
      <c r="B50" s="156"/>
      <c r="C50" s="728"/>
      <c r="D50" s="37" t="s">
        <v>152</v>
      </c>
      <c r="E50" s="728">
        <v>510000</v>
      </c>
      <c r="F50" s="640">
        <f t="shared" si="1"/>
        <v>5.378905388534684</v>
      </c>
      <c r="G50" s="147">
        <v>510000</v>
      </c>
      <c r="H50" s="270">
        <f t="shared" si="2"/>
        <v>5.6957495282860648</v>
      </c>
      <c r="I50" s="147">
        <v>0</v>
      </c>
      <c r="J50" s="198">
        <f t="shared" si="3"/>
        <v>0</v>
      </c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</row>
    <row r="51" spans="1:29" s="267" customFormat="1" ht="20.100000000000001" customHeight="1">
      <c r="A51" s="1"/>
      <c r="B51" s="1031" t="s">
        <v>76</v>
      </c>
      <c r="C51" s="1031"/>
      <c r="D51" s="1031"/>
      <c r="E51" s="190">
        <v>200500</v>
      </c>
      <c r="F51" s="634">
        <f t="shared" si="1"/>
        <v>2.1146480988258904</v>
      </c>
      <c r="G51" s="107">
        <v>150000</v>
      </c>
      <c r="H51" s="786">
        <f t="shared" si="2"/>
        <v>1.6752204494959015</v>
      </c>
      <c r="I51" s="107">
        <v>50500</v>
      </c>
      <c r="J51" s="150">
        <f t="shared" si="3"/>
        <v>0.56399088466362013</v>
      </c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</row>
    <row r="52" spans="1:29" s="267" customFormat="1" ht="20.100000000000001" customHeight="1">
      <c r="A52" s="1"/>
      <c r="B52" s="156"/>
      <c r="C52" s="1032" t="s">
        <v>77</v>
      </c>
      <c r="D52" s="1032"/>
      <c r="E52" s="36">
        <v>200500</v>
      </c>
      <c r="F52" s="633">
        <f t="shared" si="1"/>
        <v>2.1146480988258904</v>
      </c>
      <c r="G52" s="4">
        <v>150000</v>
      </c>
      <c r="H52" s="269">
        <f t="shared" si="2"/>
        <v>1.6752204494959015</v>
      </c>
      <c r="I52" s="4">
        <v>50500</v>
      </c>
      <c r="J52" s="140">
        <f t="shared" si="3"/>
        <v>0.56399088466362013</v>
      </c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</row>
    <row r="53" spans="1:29" s="267" customFormat="1" ht="20.100000000000001" customHeight="1">
      <c r="A53" s="1"/>
      <c r="B53" s="156"/>
      <c r="C53" s="728"/>
      <c r="D53" s="37" t="s">
        <v>78</v>
      </c>
      <c r="E53" s="728">
        <v>200500</v>
      </c>
      <c r="F53" s="640">
        <f t="shared" si="1"/>
        <v>2.1146480988258904</v>
      </c>
      <c r="G53" s="147">
        <v>150000</v>
      </c>
      <c r="H53" s="270">
        <f t="shared" si="2"/>
        <v>1.6752204494959015</v>
      </c>
      <c r="I53" s="147">
        <v>50500</v>
      </c>
      <c r="J53" s="198">
        <f t="shared" si="3"/>
        <v>0.56399088466362013</v>
      </c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</row>
    <row r="54" spans="1:29" s="777" customFormat="1" ht="20.100000000000001" customHeight="1">
      <c r="A54" s="1033" t="s">
        <v>165</v>
      </c>
      <c r="B54" s="1034"/>
      <c r="C54" s="1034"/>
      <c r="D54" s="1035"/>
      <c r="E54" s="365">
        <v>326443</v>
      </c>
      <c r="F54" s="642">
        <f t="shared" si="1"/>
        <v>3.4429529642145642</v>
      </c>
      <c r="G54" s="366">
        <v>219482</v>
      </c>
      <c r="H54" s="792">
        <f t="shared" si="2"/>
        <v>2.4512048979750629</v>
      </c>
      <c r="I54" s="366">
        <v>106961</v>
      </c>
      <c r="J54" s="497">
        <f t="shared" si="3"/>
        <v>1.1945550299902075</v>
      </c>
      <c r="K54" s="776"/>
    </row>
    <row r="55" spans="1:29" s="267" customFormat="1" ht="20.100000000000001" customHeight="1">
      <c r="A55" s="1"/>
      <c r="B55" s="1036" t="s">
        <v>68</v>
      </c>
      <c r="C55" s="1037"/>
      <c r="D55" s="1038"/>
      <c r="E55" s="190">
        <v>60056</v>
      </c>
      <c r="F55" s="634">
        <f t="shared" si="1"/>
        <v>0.63340302355654698</v>
      </c>
      <c r="G55" s="107">
        <v>9000</v>
      </c>
      <c r="H55" s="786">
        <f t="shared" si="2"/>
        <v>0.10051322696975409</v>
      </c>
      <c r="I55" s="107">
        <v>51056</v>
      </c>
      <c r="J55" s="150">
        <f t="shared" si="3"/>
        <v>0.57020036846308497</v>
      </c>
      <c r="K55" s="263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</row>
    <row r="56" spans="1:29" s="307" customFormat="1" ht="20.100000000000001" customHeight="1">
      <c r="A56" s="303"/>
      <c r="B56" s="304"/>
      <c r="C56" s="1039" t="s">
        <v>69</v>
      </c>
      <c r="D56" s="1040"/>
      <c r="E56" s="305">
        <v>17706</v>
      </c>
      <c r="F56" s="641">
        <f t="shared" si="1"/>
        <v>0.1867429388419512</v>
      </c>
      <c r="G56" s="194">
        <v>9000</v>
      </c>
      <c r="H56" s="793">
        <f t="shared" si="2"/>
        <v>0.10051322696975409</v>
      </c>
      <c r="I56" s="194">
        <v>8706</v>
      </c>
      <c r="J56" s="306">
        <f t="shared" si="3"/>
        <v>9.7229794888742116E-2</v>
      </c>
      <c r="K56" s="263"/>
    </row>
    <row r="57" spans="1:29" s="307" customFormat="1" ht="20.100000000000001" customHeight="1">
      <c r="A57" s="303"/>
      <c r="B57" s="739"/>
      <c r="C57" s="740"/>
      <c r="D57" s="721" t="s">
        <v>149</v>
      </c>
      <c r="E57" s="36">
        <v>17706</v>
      </c>
      <c r="F57" s="633">
        <f t="shared" si="1"/>
        <v>0.1867429388419512</v>
      </c>
      <c r="G57" s="4">
        <v>9000</v>
      </c>
      <c r="H57" s="269">
        <f t="shared" si="2"/>
        <v>0.10051322696975409</v>
      </c>
      <c r="I57" s="4">
        <v>8706</v>
      </c>
      <c r="J57" s="140">
        <f t="shared" si="3"/>
        <v>9.7229794888742116E-2</v>
      </c>
      <c r="K57" s="263"/>
    </row>
    <row r="58" spans="1:29" s="195" customFormat="1" ht="20.100000000000001" customHeight="1">
      <c r="A58" s="1"/>
      <c r="B58" s="2"/>
      <c r="C58" s="1041" t="s">
        <v>70</v>
      </c>
      <c r="D58" s="1042"/>
      <c r="E58" s="741">
        <v>42350</v>
      </c>
      <c r="F58" s="633">
        <f t="shared" si="1"/>
        <v>0.44666008471459578</v>
      </c>
      <c r="G58" s="136">
        <v>0</v>
      </c>
      <c r="H58" s="269">
        <f t="shared" si="2"/>
        <v>0</v>
      </c>
      <c r="I58" s="208">
        <v>42350</v>
      </c>
      <c r="J58" s="742">
        <f t="shared" si="3"/>
        <v>0.47297057357434286</v>
      </c>
      <c r="K58" s="263"/>
    </row>
    <row r="59" spans="1:29" s="7" customFormat="1" ht="20.100000000000001" customHeight="1">
      <c r="A59" s="1"/>
      <c r="B59" s="156"/>
      <c r="C59" s="156"/>
      <c r="D59" s="146" t="s">
        <v>71</v>
      </c>
      <c r="E59" s="743">
        <v>42350</v>
      </c>
      <c r="F59" s="633">
        <f t="shared" si="1"/>
        <v>0.44666008471459578</v>
      </c>
      <c r="G59" s="136">
        <v>0</v>
      </c>
      <c r="H59" s="269">
        <f t="shared" si="2"/>
        <v>0</v>
      </c>
      <c r="I59" s="208">
        <v>42350</v>
      </c>
      <c r="J59" s="742">
        <f t="shared" si="3"/>
        <v>0.47297057357434286</v>
      </c>
      <c r="K59" s="263"/>
    </row>
    <row r="60" spans="1:29" s="267" customFormat="1" ht="20.100000000000001" customHeight="1">
      <c r="A60" s="1"/>
      <c r="B60" s="1036" t="s">
        <v>72</v>
      </c>
      <c r="C60" s="1037"/>
      <c r="D60" s="1038"/>
      <c r="E60" s="190">
        <v>250740</v>
      </c>
      <c r="F60" s="632">
        <f t="shared" si="1"/>
        <v>2.6445230139631111</v>
      </c>
      <c r="G60" s="106">
        <v>197482</v>
      </c>
      <c r="H60" s="785">
        <f t="shared" si="2"/>
        <v>2.2055058987156642</v>
      </c>
      <c r="I60" s="106">
        <v>53258</v>
      </c>
      <c r="J60" s="149">
        <f t="shared" si="3"/>
        <v>0.59479260466168471</v>
      </c>
      <c r="K60" s="263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</row>
    <row r="61" spans="1:29" s="267" customFormat="1" ht="20.100000000000001" customHeight="1">
      <c r="A61" s="744"/>
      <c r="B61" s="268"/>
      <c r="C61" s="1008" t="s">
        <v>75</v>
      </c>
      <c r="D61" s="1010"/>
      <c r="E61" s="4">
        <v>220740</v>
      </c>
      <c r="F61" s="633">
        <f t="shared" si="1"/>
        <v>2.3281168146375415</v>
      </c>
      <c r="G61" s="4">
        <v>167482</v>
      </c>
      <c r="H61" s="269">
        <f t="shared" si="2"/>
        <v>1.8704618088164835</v>
      </c>
      <c r="I61" s="4">
        <v>53258</v>
      </c>
      <c r="J61" s="140">
        <f t="shared" si="3"/>
        <v>0.59479260466168471</v>
      </c>
      <c r="K61" s="263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</row>
    <row r="62" spans="1:29" s="309" customFormat="1" ht="20.100000000000001" customHeight="1">
      <c r="A62" s="989"/>
      <c r="B62" s="755"/>
      <c r="C62" s="185"/>
      <c r="D62" s="185" t="s">
        <v>166</v>
      </c>
      <c r="E62" s="259">
        <v>220740</v>
      </c>
      <c r="F62" s="635">
        <f t="shared" si="1"/>
        <v>2.3281168146375415</v>
      </c>
      <c r="G62" s="109">
        <v>167482</v>
      </c>
      <c r="H62" s="787">
        <f t="shared" si="2"/>
        <v>1.8704618088164835</v>
      </c>
      <c r="I62" s="109">
        <v>53258</v>
      </c>
      <c r="J62" s="141">
        <f t="shared" si="3"/>
        <v>0.59479260466168471</v>
      </c>
      <c r="K62" s="362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</row>
    <row r="63" spans="1:29" s="267" customFormat="1" ht="20.100000000000001" customHeight="1">
      <c r="A63" s="744"/>
      <c r="B63" s="725"/>
      <c r="C63" s="992" t="s">
        <v>151</v>
      </c>
      <c r="D63" s="993"/>
      <c r="E63" s="156">
        <v>30000</v>
      </c>
      <c r="F63" s="768">
        <f t="shared" si="1"/>
        <v>0.31640619932556968</v>
      </c>
      <c r="G63" s="731">
        <v>30000</v>
      </c>
      <c r="H63" s="578">
        <f t="shared" si="2"/>
        <v>0.33504408989918028</v>
      </c>
      <c r="I63" s="731">
        <v>0</v>
      </c>
      <c r="J63" s="325">
        <f t="shared" si="3"/>
        <v>0</v>
      </c>
      <c r="K63" s="263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</row>
    <row r="64" spans="1:29" s="267" customFormat="1" ht="20.100000000000001" customHeight="1">
      <c r="A64" s="1"/>
      <c r="B64" s="268"/>
      <c r="C64" s="37"/>
      <c r="D64" s="37" t="s">
        <v>167</v>
      </c>
      <c r="E64" s="728">
        <v>30000</v>
      </c>
      <c r="F64" s="640">
        <f t="shared" si="1"/>
        <v>0.31640619932556968</v>
      </c>
      <c r="G64" s="147">
        <v>30000</v>
      </c>
      <c r="H64" s="270">
        <f t="shared" si="2"/>
        <v>0.33504408989918028</v>
      </c>
      <c r="I64" s="147">
        <v>0</v>
      </c>
      <c r="J64" s="198">
        <f t="shared" si="3"/>
        <v>0</v>
      </c>
      <c r="K64" s="263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</row>
    <row r="65" spans="1:29" s="267" customFormat="1" ht="20.100000000000001" customHeight="1">
      <c r="A65" s="1"/>
      <c r="B65" s="1031" t="s">
        <v>76</v>
      </c>
      <c r="C65" s="1031"/>
      <c r="D65" s="1031"/>
      <c r="E65" s="190">
        <v>15647</v>
      </c>
      <c r="F65" s="634">
        <f t="shared" si="1"/>
        <v>0.16502692669490626</v>
      </c>
      <c r="G65" s="107">
        <v>13000</v>
      </c>
      <c r="H65" s="786">
        <f t="shared" si="2"/>
        <v>0.1451857722896448</v>
      </c>
      <c r="I65" s="107">
        <v>2647</v>
      </c>
      <c r="J65" s="150">
        <f t="shared" si="3"/>
        <v>2.9562056865437676E-2</v>
      </c>
      <c r="K65" s="263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</row>
    <row r="66" spans="1:29" s="267" customFormat="1" ht="20.100000000000001" customHeight="1">
      <c r="A66" s="1"/>
      <c r="B66" s="268"/>
      <c r="C66" s="1032" t="s">
        <v>77</v>
      </c>
      <c r="D66" s="1032"/>
      <c r="E66" s="36">
        <v>15647</v>
      </c>
      <c r="F66" s="633">
        <f t="shared" si="1"/>
        <v>0.16502692669490626</v>
      </c>
      <c r="G66" s="4">
        <v>13000</v>
      </c>
      <c r="H66" s="269">
        <f t="shared" si="2"/>
        <v>0.1451857722896448</v>
      </c>
      <c r="I66" s="4">
        <v>2647</v>
      </c>
      <c r="J66" s="140">
        <f t="shared" si="3"/>
        <v>2.9562056865437676E-2</v>
      </c>
      <c r="K66" s="263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</row>
    <row r="67" spans="1:29" s="267" customFormat="1" ht="20.100000000000001" customHeight="1">
      <c r="A67" s="111"/>
      <c r="B67" s="310"/>
      <c r="C67" s="185"/>
      <c r="D67" s="185" t="s">
        <v>138</v>
      </c>
      <c r="E67" s="112">
        <v>15647</v>
      </c>
      <c r="F67" s="635">
        <f t="shared" si="1"/>
        <v>0.16502692669490626</v>
      </c>
      <c r="G67" s="109">
        <v>13000</v>
      </c>
      <c r="H67" s="787">
        <f t="shared" si="2"/>
        <v>0.1451857722896448</v>
      </c>
      <c r="I67" s="109">
        <v>2647</v>
      </c>
      <c r="J67" s="141">
        <f t="shared" si="3"/>
        <v>2.9562056865437676E-2</v>
      </c>
      <c r="K67" s="263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</row>
    <row r="68" spans="1:29" s="168" customFormat="1" ht="20.100000000000001" hidden="1" customHeight="1">
      <c r="A68" s="723"/>
      <c r="B68" s="724"/>
      <c r="C68" s="724"/>
      <c r="D68" s="724"/>
      <c r="E68" s="365"/>
      <c r="F68" s="642">
        <f t="shared" si="1"/>
        <v>0</v>
      </c>
      <c r="G68" s="366"/>
      <c r="H68" s="792">
        <f t="shared" si="2"/>
        <v>0</v>
      </c>
      <c r="I68" s="366"/>
      <c r="J68" s="497">
        <f t="shared" si="3"/>
        <v>0</v>
      </c>
      <c r="K68" s="167"/>
      <c r="L68" s="707"/>
      <c r="M68" s="707"/>
      <c r="N68" s="707"/>
      <c r="O68" s="707"/>
      <c r="P68" s="707"/>
      <c r="Q68" s="707"/>
      <c r="R68" s="707"/>
      <c r="S68" s="707"/>
      <c r="T68" s="707"/>
      <c r="U68" s="707"/>
      <c r="V68" s="707"/>
      <c r="W68" s="707"/>
      <c r="X68" s="707"/>
      <c r="Y68" s="707"/>
      <c r="Z68" s="707"/>
    </row>
    <row r="69" spans="1:29" s="24" customFormat="1" ht="20.100000000000001" hidden="1" customHeight="1">
      <c r="A69" s="498"/>
      <c r="B69" s="1023"/>
      <c r="C69" s="1024"/>
      <c r="D69" s="1025"/>
      <c r="E69" s="499"/>
      <c r="F69" s="643">
        <f t="shared" si="1"/>
        <v>0</v>
      </c>
      <c r="G69" s="500"/>
      <c r="H69" s="790">
        <f t="shared" si="2"/>
        <v>0</v>
      </c>
      <c r="I69" s="500"/>
      <c r="J69" s="501">
        <f t="shared" si="3"/>
        <v>0</v>
      </c>
      <c r="K69" s="167"/>
      <c r="L69" s="707"/>
      <c r="M69" s="707"/>
      <c r="N69" s="707"/>
      <c r="O69" s="707"/>
      <c r="P69" s="707"/>
      <c r="Q69" s="707"/>
      <c r="R69" s="707"/>
      <c r="S69" s="707"/>
      <c r="T69" s="707"/>
      <c r="U69" s="707"/>
      <c r="V69" s="707"/>
      <c r="W69" s="707"/>
      <c r="X69" s="7"/>
      <c r="Y69" s="7"/>
      <c r="Z69" s="7"/>
      <c r="AA69" s="8"/>
      <c r="AB69" s="8"/>
      <c r="AC69" s="8"/>
    </row>
    <row r="70" spans="1:29" s="24" customFormat="1" ht="20.100000000000001" hidden="1" customHeight="1">
      <c r="A70" s="498"/>
      <c r="B70" s="502"/>
      <c r="C70" s="1015"/>
      <c r="D70" s="1016"/>
      <c r="E70" s="499"/>
      <c r="F70" s="643">
        <f t="shared" si="1"/>
        <v>0</v>
      </c>
      <c r="G70" s="500"/>
      <c r="H70" s="790">
        <f t="shared" ref="H70:H133" si="4">SUM(G70/$G$5)*100</f>
        <v>0</v>
      </c>
      <c r="I70" s="500"/>
      <c r="J70" s="501">
        <f t="shared" ref="J70:J133" si="5">SUM(I70/$G$5)*100</f>
        <v>0</v>
      </c>
      <c r="K70" s="167"/>
      <c r="L70" s="707"/>
      <c r="M70" s="707"/>
      <c r="N70" s="707"/>
      <c r="O70" s="707"/>
      <c r="P70" s="707"/>
      <c r="Q70" s="707"/>
      <c r="R70" s="707"/>
      <c r="S70" s="707"/>
      <c r="T70" s="707"/>
      <c r="U70" s="707"/>
      <c r="V70" s="707"/>
      <c r="W70" s="707"/>
      <c r="X70" s="7"/>
      <c r="Y70" s="7"/>
      <c r="Z70" s="7"/>
      <c r="AA70" s="8"/>
      <c r="AB70" s="8"/>
      <c r="AC70" s="8"/>
    </row>
    <row r="71" spans="1:29" s="24" customFormat="1" ht="20.100000000000001" hidden="1" customHeight="1">
      <c r="A71" s="498"/>
      <c r="B71" s="502"/>
      <c r="C71" s="722"/>
      <c r="D71" s="722"/>
      <c r="E71" s="499"/>
      <c r="F71" s="643">
        <f t="shared" ref="F71:F134" si="6">SUM(E71/$E$5)*100</f>
        <v>0</v>
      </c>
      <c r="G71" s="500"/>
      <c r="H71" s="790">
        <f t="shared" si="4"/>
        <v>0</v>
      </c>
      <c r="I71" s="500"/>
      <c r="J71" s="501">
        <f t="shared" si="5"/>
        <v>0</v>
      </c>
      <c r="K71" s="167"/>
      <c r="L71" s="707"/>
      <c r="M71" s="707"/>
      <c r="N71" s="707"/>
      <c r="O71" s="707"/>
      <c r="P71" s="707"/>
      <c r="Q71" s="707"/>
      <c r="R71" s="707"/>
      <c r="S71" s="707"/>
      <c r="T71" s="707"/>
      <c r="U71" s="707"/>
      <c r="V71" s="707"/>
      <c r="W71" s="707"/>
      <c r="X71" s="7"/>
      <c r="Y71" s="7"/>
      <c r="Z71" s="7"/>
      <c r="AA71" s="8"/>
      <c r="AB71" s="8"/>
      <c r="AC71" s="8"/>
    </row>
    <row r="72" spans="1:29" s="24" customFormat="1" ht="20.100000000000001" hidden="1" customHeight="1">
      <c r="A72" s="498"/>
      <c r="B72" s="502"/>
      <c r="C72" s="1015"/>
      <c r="D72" s="1016"/>
      <c r="E72" s="499"/>
      <c r="F72" s="643">
        <f t="shared" si="6"/>
        <v>0</v>
      </c>
      <c r="G72" s="500"/>
      <c r="H72" s="790">
        <f t="shared" si="4"/>
        <v>0</v>
      </c>
      <c r="I72" s="500"/>
      <c r="J72" s="501">
        <f t="shared" si="5"/>
        <v>0</v>
      </c>
      <c r="K72" s="167"/>
      <c r="L72" s="707"/>
      <c r="M72" s="707"/>
      <c r="N72" s="707"/>
      <c r="O72" s="707"/>
      <c r="P72" s="707"/>
      <c r="Q72" s="707"/>
      <c r="R72" s="707"/>
      <c r="S72" s="707"/>
      <c r="T72" s="707"/>
      <c r="U72" s="707"/>
      <c r="V72" s="707"/>
      <c r="W72" s="707"/>
      <c r="X72" s="7"/>
      <c r="Y72" s="7"/>
      <c r="Z72" s="7"/>
      <c r="AA72" s="8"/>
      <c r="AB72" s="8"/>
      <c r="AC72" s="8"/>
    </row>
    <row r="73" spans="1:29" s="24" customFormat="1" ht="20.100000000000001" hidden="1" customHeight="1">
      <c r="A73" s="498"/>
      <c r="B73" s="722"/>
      <c r="C73" s="722"/>
      <c r="D73" s="722"/>
      <c r="E73" s="499"/>
      <c r="F73" s="643">
        <f t="shared" si="6"/>
        <v>0</v>
      </c>
      <c r="G73" s="500"/>
      <c r="H73" s="790">
        <f t="shared" si="4"/>
        <v>0</v>
      </c>
      <c r="I73" s="500"/>
      <c r="J73" s="501">
        <f t="shared" si="5"/>
        <v>0</v>
      </c>
      <c r="K73" s="167"/>
      <c r="L73" s="707"/>
      <c r="M73" s="707"/>
      <c r="N73" s="707"/>
      <c r="O73" s="707"/>
      <c r="P73" s="707"/>
      <c r="Q73" s="707"/>
      <c r="R73" s="707"/>
      <c r="S73" s="707"/>
      <c r="T73" s="707"/>
      <c r="U73" s="707"/>
      <c r="V73" s="707"/>
      <c r="W73" s="707"/>
      <c r="X73" s="7"/>
      <c r="Y73" s="7"/>
      <c r="Z73" s="7"/>
      <c r="AA73" s="8"/>
      <c r="AB73" s="8"/>
      <c r="AC73" s="8"/>
    </row>
    <row r="74" spans="1:29" s="24" customFormat="1" ht="20.100000000000001" hidden="1" customHeight="1">
      <c r="A74" s="1"/>
      <c r="B74" s="1020"/>
      <c r="C74" s="1020"/>
      <c r="D74" s="1020"/>
      <c r="E74" s="499"/>
      <c r="F74" s="643">
        <f t="shared" si="6"/>
        <v>0</v>
      </c>
      <c r="G74" s="500"/>
      <c r="H74" s="790">
        <f t="shared" si="4"/>
        <v>0</v>
      </c>
      <c r="I74" s="500"/>
      <c r="J74" s="501">
        <f t="shared" si="5"/>
        <v>0</v>
      </c>
      <c r="K74" s="167"/>
      <c r="L74" s="707"/>
      <c r="M74" s="707"/>
      <c r="N74" s="707"/>
      <c r="O74" s="707"/>
      <c r="P74" s="707"/>
      <c r="Q74" s="707"/>
      <c r="R74" s="707"/>
      <c r="S74" s="707"/>
      <c r="T74" s="707"/>
      <c r="U74" s="707"/>
      <c r="V74" s="707"/>
      <c r="W74" s="707"/>
      <c r="X74" s="7"/>
      <c r="Y74" s="7"/>
      <c r="Z74" s="7"/>
      <c r="AA74" s="8"/>
      <c r="AB74" s="8"/>
      <c r="AC74" s="8"/>
    </row>
    <row r="75" spans="1:29" s="24" customFormat="1" ht="20.100000000000001" hidden="1" customHeight="1">
      <c r="A75" s="1"/>
      <c r="B75" s="728"/>
      <c r="C75" s="721"/>
      <c r="D75" s="721"/>
      <c r="E75" s="36"/>
      <c r="F75" s="633">
        <f t="shared" si="6"/>
        <v>0</v>
      </c>
      <c r="G75" s="4"/>
      <c r="H75" s="269">
        <f t="shared" si="4"/>
        <v>0</v>
      </c>
      <c r="I75" s="4"/>
      <c r="J75" s="140">
        <f t="shared" si="5"/>
        <v>0</v>
      </c>
      <c r="K75" s="167"/>
      <c r="L75" s="707"/>
      <c r="M75" s="707"/>
      <c r="N75" s="707"/>
      <c r="O75" s="707"/>
      <c r="P75" s="707"/>
      <c r="Q75" s="707"/>
      <c r="R75" s="707"/>
      <c r="S75" s="707"/>
      <c r="T75" s="707"/>
      <c r="U75" s="707"/>
      <c r="V75" s="707"/>
      <c r="W75" s="707"/>
      <c r="X75" s="7"/>
      <c r="Y75" s="7"/>
      <c r="Z75" s="7"/>
      <c r="AA75" s="8"/>
      <c r="AB75" s="8"/>
      <c r="AC75" s="8"/>
    </row>
    <row r="76" spans="1:29" s="24" customFormat="1" ht="20.100000000000001" hidden="1" customHeight="1">
      <c r="A76" s="1"/>
      <c r="B76" s="156"/>
      <c r="C76" s="37"/>
      <c r="D76" s="155"/>
      <c r="E76" s="503"/>
      <c r="F76" s="769">
        <f t="shared" si="6"/>
        <v>0</v>
      </c>
      <c r="G76" s="504"/>
      <c r="H76" s="269">
        <f t="shared" si="4"/>
        <v>0</v>
      </c>
      <c r="I76" s="504"/>
      <c r="J76" s="505">
        <f t="shared" si="5"/>
        <v>0</v>
      </c>
      <c r="K76" s="167"/>
      <c r="L76" s="707"/>
      <c r="M76" s="707"/>
      <c r="N76" s="707"/>
      <c r="O76" s="707"/>
      <c r="P76" s="707"/>
      <c r="Q76" s="707"/>
      <c r="R76" s="707"/>
      <c r="S76" s="707"/>
      <c r="T76" s="707"/>
      <c r="U76" s="707"/>
      <c r="V76" s="707"/>
      <c r="W76" s="707"/>
      <c r="X76" s="7"/>
      <c r="Y76" s="7"/>
      <c r="Z76" s="7"/>
      <c r="AA76" s="8"/>
      <c r="AB76" s="8"/>
      <c r="AC76" s="8"/>
    </row>
    <row r="77" spans="1:29" s="24" customFormat="1" ht="20.100000000000001" hidden="1" customHeight="1">
      <c r="A77" s="1"/>
      <c r="B77" s="157"/>
      <c r="C77" s="157"/>
      <c r="D77" s="155"/>
      <c r="E77" s="235"/>
      <c r="F77" s="644">
        <f t="shared" si="6"/>
        <v>0</v>
      </c>
      <c r="G77" s="504"/>
      <c r="H77" s="579">
        <f t="shared" si="4"/>
        <v>0</v>
      </c>
      <c r="I77" s="504"/>
      <c r="J77" s="505">
        <f t="shared" si="5"/>
        <v>0</v>
      </c>
      <c r="K77" s="167"/>
      <c r="L77" s="707"/>
      <c r="M77" s="707"/>
      <c r="N77" s="707"/>
      <c r="O77" s="707"/>
      <c r="P77" s="707"/>
      <c r="Q77" s="707"/>
      <c r="R77" s="707"/>
      <c r="S77" s="707"/>
      <c r="T77" s="707"/>
      <c r="U77" s="707"/>
      <c r="V77" s="707"/>
      <c r="W77" s="707"/>
      <c r="X77" s="7"/>
      <c r="Y77" s="7"/>
      <c r="Z77" s="7"/>
      <c r="AA77" s="8"/>
      <c r="AB77" s="8"/>
      <c r="AC77" s="8"/>
    </row>
    <row r="78" spans="1:29" s="24" customFormat="1" ht="20.100000000000001" hidden="1" customHeight="1">
      <c r="A78" s="1"/>
      <c r="B78" s="1020"/>
      <c r="C78" s="1020"/>
      <c r="D78" s="1020"/>
      <c r="E78" s="499"/>
      <c r="F78" s="643">
        <f t="shared" si="6"/>
        <v>0</v>
      </c>
      <c r="G78" s="500"/>
      <c r="H78" s="790">
        <f t="shared" si="4"/>
        <v>0</v>
      </c>
      <c r="I78" s="500"/>
      <c r="J78" s="501">
        <f t="shared" si="5"/>
        <v>0</v>
      </c>
      <c r="K78" s="167"/>
      <c r="L78" s="707"/>
      <c r="M78" s="707"/>
      <c r="N78" s="707"/>
      <c r="O78" s="707"/>
      <c r="P78" s="707"/>
      <c r="Q78" s="707"/>
      <c r="R78" s="707"/>
      <c r="S78" s="707"/>
      <c r="T78" s="707"/>
      <c r="U78" s="707"/>
      <c r="V78" s="707"/>
      <c r="W78" s="707"/>
      <c r="X78" s="7"/>
      <c r="Y78" s="7"/>
      <c r="Z78" s="7"/>
      <c r="AA78" s="8"/>
      <c r="AB78" s="8"/>
      <c r="AC78" s="8"/>
    </row>
    <row r="79" spans="1:29" s="704" customFormat="1" ht="20.100000000000001" hidden="1" customHeight="1">
      <c r="A79" s="1"/>
      <c r="B79" s="728"/>
      <c r="C79" s="721"/>
      <c r="D79" s="721"/>
      <c r="E79" s="36"/>
      <c r="F79" s="633">
        <f t="shared" si="6"/>
        <v>0</v>
      </c>
      <c r="G79" s="4"/>
      <c r="H79" s="269">
        <f t="shared" si="4"/>
        <v>0</v>
      </c>
      <c r="I79" s="4"/>
      <c r="J79" s="140">
        <f t="shared" si="5"/>
        <v>0</v>
      </c>
      <c r="K79" s="167"/>
      <c r="L79" s="707"/>
      <c r="M79" s="707"/>
      <c r="N79" s="707"/>
      <c r="O79" s="707"/>
      <c r="P79" s="707"/>
      <c r="Q79" s="707"/>
      <c r="R79" s="707"/>
      <c r="S79" s="707"/>
      <c r="T79" s="707"/>
      <c r="U79" s="707"/>
      <c r="V79" s="707"/>
      <c r="W79" s="707"/>
      <c r="X79" s="7"/>
      <c r="Y79" s="7"/>
      <c r="Z79" s="7"/>
      <c r="AA79" s="7"/>
      <c r="AB79" s="7"/>
      <c r="AC79" s="7"/>
    </row>
    <row r="80" spans="1:29" s="24" customFormat="1" ht="20.100000000000001" hidden="1" customHeight="1">
      <c r="A80" s="111"/>
      <c r="B80" s="729"/>
      <c r="C80" s="729"/>
      <c r="D80" s="310"/>
      <c r="E80" s="112"/>
      <c r="F80" s="635">
        <f t="shared" si="6"/>
        <v>0</v>
      </c>
      <c r="G80" s="109"/>
      <c r="H80" s="787">
        <f t="shared" si="4"/>
        <v>0</v>
      </c>
      <c r="I80" s="109"/>
      <c r="J80" s="141">
        <f t="shared" si="5"/>
        <v>0</v>
      </c>
      <c r="K80" s="167"/>
      <c r="L80" s="707"/>
      <c r="M80" s="707"/>
      <c r="N80" s="707"/>
      <c r="O80" s="707"/>
      <c r="P80" s="707"/>
      <c r="Q80" s="707"/>
      <c r="R80" s="707"/>
      <c r="S80" s="707"/>
      <c r="T80" s="707"/>
      <c r="U80" s="707"/>
      <c r="V80" s="707"/>
      <c r="W80" s="707"/>
      <c r="X80" s="7"/>
      <c r="Y80" s="7"/>
      <c r="Z80" s="7"/>
      <c r="AA80" s="8"/>
      <c r="AB80" s="8"/>
      <c r="AC80" s="8"/>
    </row>
    <row r="81" spans="1:29" s="369" customFormat="1" ht="20.100000000000001" hidden="1" customHeight="1">
      <c r="A81" s="1029"/>
      <c r="B81" s="1030"/>
      <c r="C81" s="1030"/>
      <c r="D81" s="1030"/>
      <c r="E81" s="365"/>
      <c r="F81" s="642">
        <f t="shared" si="6"/>
        <v>0</v>
      </c>
      <c r="G81" s="366"/>
      <c r="H81" s="792">
        <f t="shared" si="4"/>
        <v>0</v>
      </c>
      <c r="I81" s="366"/>
      <c r="J81" s="367">
        <f t="shared" si="5"/>
        <v>0</v>
      </c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</row>
    <row r="82" spans="1:29" s="708" customFormat="1" ht="20.100000000000001" hidden="1" customHeight="1">
      <c r="A82" s="506"/>
      <c r="B82" s="507"/>
      <c r="C82" s="507"/>
      <c r="D82" s="507"/>
      <c r="E82" s="508"/>
      <c r="F82" s="645">
        <f t="shared" si="6"/>
        <v>0</v>
      </c>
      <c r="G82" s="509"/>
      <c r="H82" s="794">
        <f t="shared" si="4"/>
        <v>0</v>
      </c>
      <c r="I82" s="509"/>
      <c r="J82" s="510">
        <f t="shared" si="5"/>
        <v>0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s="24" customFormat="1" ht="20.100000000000001" hidden="1" customHeight="1">
      <c r="A83" s="1"/>
      <c r="B83" s="156"/>
      <c r="C83" s="155"/>
      <c r="D83" s="155"/>
      <c r="E83" s="157"/>
      <c r="F83" s="638">
        <f t="shared" si="6"/>
        <v>0</v>
      </c>
      <c r="G83" s="732"/>
      <c r="H83" s="580">
        <f t="shared" si="4"/>
        <v>0</v>
      </c>
      <c r="I83" s="732"/>
      <c r="J83" s="193">
        <f t="shared" si="5"/>
        <v>0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s="702" customFormat="1" ht="20.100000000000001" hidden="1" customHeight="1">
      <c r="A84" s="1026"/>
      <c r="B84" s="1028"/>
      <c r="C84" s="1013"/>
      <c r="D84" s="721"/>
      <c r="E84" s="36"/>
      <c r="F84" s="633">
        <f t="shared" si="6"/>
        <v>0</v>
      </c>
      <c r="G84" s="4"/>
      <c r="H84" s="269">
        <f t="shared" si="4"/>
        <v>0</v>
      </c>
      <c r="I84" s="4"/>
      <c r="J84" s="140">
        <f t="shared" si="5"/>
        <v>0</v>
      </c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</row>
    <row r="85" spans="1:29" s="702" customFormat="1" ht="20.100000000000001" hidden="1" customHeight="1">
      <c r="A85" s="1026"/>
      <c r="B85" s="1028"/>
      <c r="C85" s="1014"/>
      <c r="D85" s="721"/>
      <c r="E85" s="36"/>
      <c r="F85" s="633">
        <f t="shared" si="6"/>
        <v>0</v>
      </c>
      <c r="G85" s="4"/>
      <c r="H85" s="269">
        <f t="shared" si="4"/>
        <v>0</v>
      </c>
      <c r="I85" s="4"/>
      <c r="J85" s="140">
        <f t="shared" si="5"/>
        <v>0</v>
      </c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</row>
    <row r="86" spans="1:29" s="24" customFormat="1" ht="20.100000000000001" hidden="1" customHeight="1">
      <c r="A86" s="1026"/>
      <c r="B86" s="1028"/>
      <c r="C86" s="155"/>
      <c r="D86" s="155"/>
      <c r="E86" s="157"/>
      <c r="F86" s="638">
        <f t="shared" si="6"/>
        <v>0</v>
      </c>
      <c r="G86" s="732"/>
      <c r="H86" s="580">
        <f t="shared" si="4"/>
        <v>0</v>
      </c>
      <c r="I86" s="732"/>
      <c r="J86" s="193">
        <f t="shared" si="5"/>
        <v>0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s="702" customFormat="1" ht="20.100000000000001" hidden="1" customHeight="1">
      <c r="A87" s="1027"/>
      <c r="B87" s="1014"/>
      <c r="C87" s="36"/>
      <c r="D87" s="721"/>
      <c r="E87" s="36"/>
      <c r="F87" s="633">
        <f t="shared" si="6"/>
        <v>0</v>
      </c>
      <c r="G87" s="4"/>
      <c r="H87" s="269">
        <f t="shared" si="4"/>
        <v>0</v>
      </c>
      <c r="I87" s="4"/>
      <c r="J87" s="140">
        <f t="shared" si="5"/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</row>
    <row r="88" spans="1:29" s="415" customFormat="1" ht="20.100000000000001" hidden="1" customHeight="1">
      <c r="A88" s="996"/>
      <c r="B88" s="997"/>
      <c r="C88" s="997"/>
      <c r="D88" s="998"/>
      <c r="E88" s="411"/>
      <c r="F88" s="770">
        <f t="shared" si="6"/>
        <v>0</v>
      </c>
      <c r="G88" s="666"/>
      <c r="H88" s="795">
        <f t="shared" si="4"/>
        <v>0</v>
      </c>
      <c r="I88" s="412"/>
      <c r="J88" s="413">
        <f t="shared" si="5"/>
        <v>0</v>
      </c>
      <c r="K88" s="414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</row>
    <row r="89" spans="1:29" s="369" customFormat="1" ht="20.100000000000001" hidden="1" customHeight="1">
      <c r="A89" s="409"/>
      <c r="B89" s="999"/>
      <c r="C89" s="1000"/>
      <c r="D89" s="1001"/>
      <c r="E89" s="416"/>
      <c r="F89" s="771">
        <f t="shared" si="6"/>
        <v>0</v>
      </c>
      <c r="G89" s="417"/>
      <c r="H89" s="796">
        <f t="shared" si="4"/>
        <v>0</v>
      </c>
      <c r="I89" s="417"/>
      <c r="J89" s="581">
        <f t="shared" si="5"/>
        <v>0</v>
      </c>
      <c r="K89" s="414"/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</row>
    <row r="90" spans="1:29" s="267" customFormat="1" ht="20.100000000000001" hidden="1" customHeight="1">
      <c r="A90" s="409"/>
      <c r="B90" s="410"/>
      <c r="C90" s="1002"/>
      <c r="D90" s="1002"/>
      <c r="E90" s="418"/>
      <c r="F90" s="772">
        <f t="shared" si="6"/>
        <v>0</v>
      </c>
      <c r="G90" s="418"/>
      <c r="H90" s="797">
        <f t="shared" si="4"/>
        <v>0</v>
      </c>
      <c r="I90" s="757"/>
      <c r="J90" s="582">
        <f t="shared" si="5"/>
        <v>0</v>
      </c>
      <c r="K90" s="414"/>
      <c r="L90" s="419"/>
      <c r="M90" s="419"/>
      <c r="N90" s="420"/>
      <c r="O90" s="421"/>
      <c r="P90" s="368"/>
      <c r="Q90" s="368"/>
      <c r="R90" s="368"/>
      <c r="S90" s="368"/>
      <c r="T90" s="368"/>
      <c r="U90" s="368"/>
      <c r="V90" s="368"/>
      <c r="W90" s="368"/>
      <c r="X90" s="422"/>
      <c r="Y90" s="422"/>
      <c r="Z90" s="422"/>
      <c r="AA90" s="266"/>
      <c r="AB90" s="266"/>
      <c r="AC90" s="266"/>
    </row>
    <row r="91" spans="1:29" s="267" customFormat="1" ht="20.100000000000001" hidden="1" customHeight="1">
      <c r="A91" s="423"/>
      <c r="B91" s="424"/>
      <c r="C91" s="425"/>
      <c r="D91" s="426"/>
      <c r="E91" s="427"/>
      <c r="F91" s="772">
        <f t="shared" si="6"/>
        <v>0</v>
      </c>
      <c r="G91" s="418"/>
      <c r="H91" s="797">
        <f t="shared" si="4"/>
        <v>0</v>
      </c>
      <c r="I91" s="757"/>
      <c r="J91" s="582">
        <f t="shared" si="5"/>
        <v>0</v>
      </c>
      <c r="K91" s="414"/>
      <c r="L91" s="428"/>
      <c r="M91" s="428"/>
      <c r="N91" s="364"/>
      <c r="O91" s="429"/>
      <c r="P91" s="368"/>
      <c r="Q91" s="368"/>
      <c r="R91" s="368"/>
      <c r="S91" s="368"/>
      <c r="T91" s="368"/>
      <c r="U91" s="368"/>
      <c r="V91" s="368"/>
      <c r="W91" s="368"/>
      <c r="X91" s="422"/>
      <c r="Y91" s="422"/>
      <c r="Z91" s="422"/>
      <c r="AA91" s="266"/>
      <c r="AB91" s="266"/>
      <c r="AC91" s="266"/>
    </row>
    <row r="92" spans="1:29" s="267" customFormat="1" ht="20.100000000000001" hidden="1" customHeight="1">
      <c r="A92" s="409"/>
      <c r="B92" s="424"/>
      <c r="C92" s="1003"/>
      <c r="D92" s="1004"/>
      <c r="E92" s="430"/>
      <c r="F92" s="772">
        <f t="shared" si="6"/>
        <v>0</v>
      </c>
      <c r="G92" s="494"/>
      <c r="H92" s="797">
        <f t="shared" si="4"/>
        <v>0</v>
      </c>
      <c r="I92" s="431"/>
      <c r="J92" s="582">
        <f t="shared" si="5"/>
        <v>0</v>
      </c>
      <c r="K92" s="414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422"/>
      <c r="Y92" s="422"/>
      <c r="Z92" s="422"/>
      <c r="AA92" s="266"/>
      <c r="AB92" s="266"/>
      <c r="AC92" s="266"/>
    </row>
    <row r="93" spans="1:29" s="267" customFormat="1" ht="20.100000000000001" hidden="1" customHeight="1">
      <c r="A93" s="409"/>
      <c r="B93" s="424"/>
      <c r="C93" s="430"/>
      <c r="D93" s="764"/>
      <c r="E93" s="430"/>
      <c r="F93" s="772">
        <f t="shared" si="6"/>
        <v>0</v>
      </c>
      <c r="G93" s="494"/>
      <c r="H93" s="797">
        <f t="shared" si="4"/>
        <v>0</v>
      </c>
      <c r="I93" s="431"/>
      <c r="J93" s="582">
        <f t="shared" si="5"/>
        <v>0</v>
      </c>
      <c r="K93" s="414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422"/>
      <c r="Y93" s="422"/>
      <c r="Z93" s="422"/>
      <c r="AA93" s="266"/>
      <c r="AB93" s="266"/>
      <c r="AC93" s="266"/>
    </row>
    <row r="94" spans="1:29" s="267" customFormat="1" ht="20.100000000000001" hidden="1" customHeight="1">
      <c r="A94" s="409"/>
      <c r="B94" s="1005"/>
      <c r="C94" s="1006"/>
      <c r="D94" s="1007"/>
      <c r="E94" s="432"/>
      <c r="F94" s="771">
        <f t="shared" si="6"/>
        <v>0</v>
      </c>
      <c r="G94" s="780"/>
      <c r="H94" s="796">
        <f t="shared" si="4"/>
        <v>0</v>
      </c>
      <c r="I94" s="433"/>
      <c r="J94" s="581">
        <f t="shared" si="5"/>
        <v>0</v>
      </c>
      <c r="K94" s="414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422"/>
      <c r="Y94" s="422"/>
      <c r="Z94" s="422"/>
      <c r="AA94" s="266"/>
      <c r="AB94" s="266"/>
      <c r="AC94" s="266"/>
    </row>
    <row r="95" spans="1:29" s="267" customFormat="1" ht="20.100000000000001" hidden="1" customHeight="1">
      <c r="A95" s="409"/>
      <c r="B95" s="434"/>
      <c r="C95" s="1003"/>
      <c r="D95" s="1004"/>
      <c r="E95" s="430"/>
      <c r="F95" s="772">
        <f t="shared" si="6"/>
        <v>0</v>
      </c>
      <c r="G95" s="494"/>
      <c r="H95" s="797">
        <f t="shared" si="4"/>
        <v>0</v>
      </c>
      <c r="I95" s="431"/>
      <c r="J95" s="582">
        <f t="shared" si="5"/>
        <v>0</v>
      </c>
      <c r="K95" s="414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422"/>
      <c r="Y95" s="422"/>
      <c r="Z95" s="422"/>
      <c r="AA95" s="266"/>
      <c r="AB95" s="266"/>
      <c r="AC95" s="266"/>
    </row>
    <row r="96" spans="1:29" s="267" customFormat="1" ht="20.100000000000001" hidden="1" customHeight="1">
      <c r="A96" s="408"/>
      <c r="B96" s="435"/>
      <c r="C96" s="436"/>
      <c r="D96" s="437"/>
      <c r="E96" s="436"/>
      <c r="F96" s="646">
        <f t="shared" si="6"/>
        <v>0</v>
      </c>
      <c r="G96" s="668"/>
      <c r="H96" s="798">
        <f t="shared" si="4"/>
        <v>0</v>
      </c>
      <c r="I96" s="438"/>
      <c r="J96" s="583">
        <f t="shared" si="5"/>
        <v>0</v>
      </c>
      <c r="K96" s="414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422"/>
      <c r="Y96" s="422"/>
      <c r="Z96" s="422"/>
      <c r="AA96" s="266"/>
      <c r="AB96" s="266"/>
      <c r="AC96" s="266"/>
    </row>
    <row r="97" spans="1:63" s="267" customFormat="1" ht="20.100000000000001" hidden="1" customHeight="1">
      <c r="A97" s="971"/>
      <c r="B97" s="973"/>
      <c r="C97" s="973"/>
      <c r="D97" s="973"/>
      <c r="E97" s="973"/>
      <c r="F97" s="978">
        <f t="shared" si="6"/>
        <v>0</v>
      </c>
      <c r="G97" s="322"/>
      <c r="H97" s="979">
        <f t="shared" si="4"/>
        <v>0</v>
      </c>
      <c r="I97" s="322"/>
      <c r="J97" s="980">
        <f t="shared" si="5"/>
        <v>0</v>
      </c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422"/>
      <c r="Y97" s="422"/>
      <c r="Z97" s="422"/>
      <c r="AA97" s="266"/>
      <c r="AB97" s="266"/>
      <c r="AC97" s="266"/>
    </row>
    <row r="98" spans="1:63" hidden="1">
      <c r="A98" s="971"/>
      <c r="B98" s="973"/>
      <c r="C98" s="973"/>
      <c r="D98" s="973"/>
      <c r="E98" s="981"/>
      <c r="F98" s="978">
        <f t="shared" si="6"/>
        <v>0</v>
      </c>
      <c r="G98" s="322"/>
      <c r="H98" s="979">
        <f t="shared" si="4"/>
        <v>0</v>
      </c>
      <c r="I98" s="322"/>
      <c r="J98" s="980">
        <f t="shared" si="5"/>
        <v>0</v>
      </c>
      <c r="K98" s="66"/>
    </row>
    <row r="99" spans="1:63" hidden="1">
      <c r="A99" s="971"/>
      <c r="B99" s="973"/>
      <c r="C99" s="973"/>
      <c r="D99" s="973"/>
      <c r="E99" s="981"/>
      <c r="F99" s="982">
        <f t="shared" si="6"/>
        <v>0</v>
      </c>
      <c r="G99" s="322"/>
      <c r="H99" s="983">
        <f t="shared" si="4"/>
        <v>0</v>
      </c>
      <c r="I99" s="322"/>
      <c r="J99" s="980">
        <f t="shared" si="5"/>
        <v>0</v>
      </c>
      <c r="K99" s="66"/>
    </row>
    <row r="100" spans="1:63" hidden="1">
      <c r="A100" s="971"/>
      <c r="B100" s="973"/>
      <c r="C100" s="973"/>
      <c r="D100" s="973"/>
      <c r="E100" s="981"/>
      <c r="F100" s="982">
        <f t="shared" si="6"/>
        <v>0</v>
      </c>
      <c r="G100" s="322"/>
      <c r="H100" s="983">
        <f t="shared" si="4"/>
        <v>0</v>
      </c>
      <c r="I100" s="322"/>
      <c r="J100" s="980">
        <f t="shared" si="5"/>
        <v>0</v>
      </c>
      <c r="K100" s="66"/>
    </row>
    <row r="101" spans="1:63" s="26" customFormat="1" ht="15" hidden="1" customHeight="1">
      <c r="A101" s="569"/>
      <c r="B101" s="183"/>
      <c r="C101" s="183"/>
      <c r="D101" s="183"/>
      <c r="E101" s="984"/>
      <c r="F101" s="985">
        <f t="shared" si="6"/>
        <v>0</v>
      </c>
      <c r="G101" s="972"/>
      <c r="H101" s="986">
        <f t="shared" si="4"/>
        <v>0</v>
      </c>
      <c r="I101" s="972"/>
      <c r="J101" s="987">
        <f t="shared" si="5"/>
        <v>0</v>
      </c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0"/>
      <c r="Y101" s="10"/>
      <c r="Z101" s="10"/>
      <c r="AA101" s="9"/>
      <c r="AB101" s="9"/>
      <c r="AC101" s="9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hidden="1">
      <c r="A102" s="971"/>
      <c r="B102" s="973"/>
      <c r="C102" s="973"/>
      <c r="D102" s="973"/>
      <c r="E102" s="981"/>
      <c r="F102" s="982">
        <f t="shared" si="6"/>
        <v>0</v>
      </c>
      <c r="G102" s="322"/>
      <c r="H102" s="983">
        <f t="shared" si="4"/>
        <v>0</v>
      </c>
      <c r="I102" s="322"/>
      <c r="J102" s="980">
        <f t="shared" si="5"/>
        <v>0</v>
      </c>
      <c r="K102" s="66"/>
      <c r="W102" s="10"/>
      <c r="Z102" s="9"/>
      <c r="AC102"/>
    </row>
    <row r="103" spans="1:63" s="168" customFormat="1" ht="20.100000000000001" customHeight="1">
      <c r="A103" s="723" t="s">
        <v>206</v>
      </c>
      <c r="B103" s="724"/>
      <c r="C103" s="724"/>
      <c r="D103" s="724"/>
      <c r="E103" s="365">
        <v>430434</v>
      </c>
      <c r="F103" s="642">
        <f t="shared" si="6"/>
        <v>4.5397328666834085</v>
      </c>
      <c r="G103" s="366">
        <v>424287</v>
      </c>
      <c r="H103" s="792">
        <f t="shared" si="4"/>
        <v>4.7384950590351167</v>
      </c>
      <c r="I103" s="366">
        <v>6147</v>
      </c>
      <c r="J103" s="497">
        <f t="shared" si="5"/>
        <v>6.8650534020342033E-2</v>
      </c>
      <c r="K103" s="745"/>
      <c r="L103" s="707"/>
      <c r="M103" s="707"/>
      <c r="N103" s="707"/>
      <c r="O103" s="707"/>
      <c r="P103" s="707"/>
      <c r="Q103" s="707"/>
      <c r="R103" s="707"/>
      <c r="S103" s="707"/>
      <c r="T103" s="707"/>
      <c r="U103" s="707"/>
      <c r="V103" s="707"/>
      <c r="W103" s="707"/>
      <c r="X103" s="707"/>
      <c r="Y103" s="707"/>
      <c r="Z103" s="707"/>
    </row>
    <row r="104" spans="1:63" s="24" customFormat="1" ht="20.100000000000001" customHeight="1">
      <c r="A104" s="498"/>
      <c r="B104" s="1023" t="s">
        <v>68</v>
      </c>
      <c r="C104" s="1024"/>
      <c r="D104" s="1025"/>
      <c r="E104" s="499">
        <v>60440</v>
      </c>
      <c r="F104" s="643">
        <f t="shared" si="6"/>
        <v>0.63745302290791428</v>
      </c>
      <c r="G104" s="500">
        <v>60360</v>
      </c>
      <c r="H104" s="790">
        <f t="shared" si="4"/>
        <v>0.67410870887715069</v>
      </c>
      <c r="I104" s="500">
        <v>80</v>
      </c>
      <c r="J104" s="501">
        <f t="shared" si="5"/>
        <v>8.9345090639781407E-4</v>
      </c>
      <c r="K104" s="745"/>
      <c r="L104" s="707"/>
      <c r="M104" s="707"/>
      <c r="N104" s="707"/>
      <c r="O104" s="707"/>
      <c r="P104" s="707"/>
      <c r="Q104" s="707"/>
      <c r="R104" s="707"/>
      <c r="S104" s="707"/>
      <c r="T104" s="707"/>
      <c r="U104" s="707"/>
      <c r="V104" s="707"/>
      <c r="W104" s="707"/>
      <c r="X104" s="7"/>
      <c r="Y104" s="7"/>
      <c r="Z104" s="7"/>
      <c r="AA104" s="8"/>
      <c r="AB104" s="8"/>
      <c r="AC104" s="8"/>
    </row>
    <row r="105" spans="1:63" s="24" customFormat="1" ht="20.100000000000001" customHeight="1">
      <c r="A105" s="498"/>
      <c r="B105" s="502"/>
      <c r="C105" s="1015" t="s">
        <v>70</v>
      </c>
      <c r="D105" s="1016"/>
      <c r="E105" s="499">
        <v>50160</v>
      </c>
      <c r="F105" s="643">
        <f t="shared" si="6"/>
        <v>0.52903116527235239</v>
      </c>
      <c r="G105" s="500">
        <v>53160</v>
      </c>
      <c r="H105" s="790">
        <f t="shared" si="4"/>
        <v>0.59369812730134752</v>
      </c>
      <c r="I105" s="500">
        <v>-3000</v>
      </c>
      <c r="J105" s="501">
        <f t="shared" si="5"/>
        <v>-3.3504408989918029E-2</v>
      </c>
      <c r="K105" s="745"/>
      <c r="L105" s="707"/>
      <c r="M105" s="707"/>
      <c r="N105" s="707"/>
      <c r="O105" s="707"/>
      <c r="P105" s="707"/>
      <c r="Q105" s="707"/>
      <c r="R105" s="707"/>
      <c r="S105" s="707"/>
      <c r="T105" s="707"/>
      <c r="U105" s="707"/>
      <c r="V105" s="707"/>
      <c r="W105" s="707"/>
      <c r="X105" s="7"/>
      <c r="Y105" s="7"/>
      <c r="Z105" s="7"/>
      <c r="AA105" s="8"/>
      <c r="AB105" s="8"/>
      <c r="AC105" s="8"/>
    </row>
    <row r="106" spans="1:63" s="24" customFormat="1" ht="20.100000000000001" customHeight="1">
      <c r="A106" s="498"/>
      <c r="B106" s="502"/>
      <c r="C106" s="722"/>
      <c r="D106" s="722" t="s">
        <v>71</v>
      </c>
      <c r="E106" s="499">
        <v>50160</v>
      </c>
      <c r="F106" s="643">
        <f t="shared" si="6"/>
        <v>0.52903116527235239</v>
      </c>
      <c r="G106" s="500">
        <v>53160</v>
      </c>
      <c r="H106" s="790">
        <f t="shared" si="4"/>
        <v>0.59369812730134752</v>
      </c>
      <c r="I106" s="500">
        <v>-3000</v>
      </c>
      <c r="J106" s="501">
        <f t="shared" si="5"/>
        <v>-3.3504408989918029E-2</v>
      </c>
      <c r="K106" s="745"/>
      <c r="L106" s="707"/>
      <c r="M106" s="707"/>
      <c r="N106" s="707"/>
      <c r="O106" s="707"/>
      <c r="P106" s="707"/>
      <c r="Q106" s="707"/>
      <c r="R106" s="707"/>
      <c r="S106" s="707"/>
      <c r="T106" s="707"/>
      <c r="U106" s="707"/>
      <c r="V106" s="707"/>
      <c r="W106" s="707"/>
      <c r="X106" s="7"/>
      <c r="Y106" s="7"/>
      <c r="Z106" s="7"/>
      <c r="AA106" s="8"/>
      <c r="AB106" s="8"/>
      <c r="AC106" s="8"/>
    </row>
    <row r="107" spans="1:63" s="24" customFormat="1" ht="20.100000000000001" customHeight="1">
      <c r="A107" s="498"/>
      <c r="B107" s="669"/>
      <c r="C107" s="1017" t="s">
        <v>253</v>
      </c>
      <c r="D107" s="1018"/>
      <c r="E107" s="499">
        <v>10280</v>
      </c>
      <c r="F107" s="643">
        <f t="shared" si="6"/>
        <v>0.10842185763556186</v>
      </c>
      <c r="G107" s="500">
        <v>7200</v>
      </c>
      <c r="H107" s="790">
        <f t="shared" si="4"/>
        <v>8.0410581575803275E-2</v>
      </c>
      <c r="I107" s="500">
        <v>3080</v>
      </c>
      <c r="J107" s="501">
        <f t="shared" si="5"/>
        <v>3.4397859896315844E-2</v>
      </c>
      <c r="K107" s="745"/>
      <c r="L107" s="707"/>
      <c r="M107" s="707"/>
      <c r="N107" s="707"/>
      <c r="O107" s="707"/>
      <c r="P107" s="707"/>
      <c r="Q107" s="707"/>
      <c r="R107" s="707"/>
      <c r="S107" s="707"/>
      <c r="T107" s="707"/>
      <c r="U107" s="707"/>
      <c r="V107" s="707"/>
      <c r="W107" s="707"/>
      <c r="X107" s="7"/>
      <c r="Y107" s="7"/>
      <c r="Z107" s="7"/>
      <c r="AA107" s="8"/>
      <c r="AB107" s="8"/>
      <c r="AC107" s="8"/>
    </row>
    <row r="108" spans="1:63" s="24" customFormat="1" ht="20.100000000000001" customHeight="1">
      <c r="A108" s="498"/>
      <c r="B108" s="746"/>
      <c r="C108" s="746"/>
      <c r="D108" s="746" t="s">
        <v>149</v>
      </c>
      <c r="E108" s="499">
        <v>10280</v>
      </c>
      <c r="F108" s="643">
        <f t="shared" si="6"/>
        <v>0.10842185763556186</v>
      </c>
      <c r="G108" s="500">
        <v>7200</v>
      </c>
      <c r="H108" s="790">
        <f t="shared" si="4"/>
        <v>8.0410581575803275E-2</v>
      </c>
      <c r="I108" s="500">
        <v>3080</v>
      </c>
      <c r="J108" s="501">
        <f t="shared" si="5"/>
        <v>3.4397859896315844E-2</v>
      </c>
      <c r="K108" s="745"/>
      <c r="L108" s="707"/>
      <c r="M108" s="707"/>
      <c r="N108" s="707"/>
      <c r="O108" s="707"/>
      <c r="P108" s="707"/>
      <c r="Q108" s="707"/>
      <c r="R108" s="707"/>
      <c r="S108" s="707"/>
      <c r="T108" s="707"/>
      <c r="U108" s="707"/>
      <c r="V108" s="707"/>
      <c r="W108" s="707"/>
      <c r="X108" s="7"/>
      <c r="Y108" s="7"/>
      <c r="Z108" s="7"/>
      <c r="AA108" s="8"/>
      <c r="AB108" s="8"/>
      <c r="AC108" s="8"/>
    </row>
    <row r="109" spans="1:63" s="24" customFormat="1" ht="20.100000000000001" customHeight="1">
      <c r="A109" s="1"/>
      <c r="B109" s="1019" t="s">
        <v>72</v>
      </c>
      <c r="C109" s="1019"/>
      <c r="D109" s="1019"/>
      <c r="E109" s="499">
        <v>350933</v>
      </c>
      <c r="F109" s="643">
        <f t="shared" si="6"/>
        <v>3.7012458915973379</v>
      </c>
      <c r="G109" s="500">
        <v>345927</v>
      </c>
      <c r="H109" s="790">
        <f t="shared" si="4"/>
        <v>3.8633598962184581</v>
      </c>
      <c r="I109" s="500">
        <v>5006</v>
      </c>
      <c r="J109" s="501">
        <f t="shared" si="5"/>
        <v>5.5907690467843212E-2</v>
      </c>
      <c r="K109" s="745"/>
      <c r="L109" s="707"/>
      <c r="M109" s="707"/>
      <c r="N109" s="707"/>
      <c r="O109" s="707"/>
      <c r="P109" s="707"/>
      <c r="Q109" s="707"/>
      <c r="R109" s="707"/>
      <c r="S109" s="707"/>
      <c r="T109" s="707"/>
      <c r="U109" s="707"/>
      <c r="V109" s="707"/>
      <c r="W109" s="707"/>
      <c r="X109" s="7"/>
      <c r="Y109" s="7"/>
      <c r="Z109" s="7"/>
      <c r="AA109" s="8"/>
      <c r="AB109" s="8"/>
      <c r="AC109" s="8"/>
    </row>
    <row r="110" spans="1:63" s="24" customFormat="1" ht="20.100000000000001" customHeight="1">
      <c r="A110" s="1"/>
      <c r="B110" s="747"/>
      <c r="C110" s="748" t="s">
        <v>75</v>
      </c>
      <c r="D110" s="748"/>
      <c r="E110" s="36">
        <v>350933</v>
      </c>
      <c r="F110" s="633">
        <f t="shared" si="6"/>
        <v>3.7012458915973379</v>
      </c>
      <c r="G110" s="4">
        <v>345927</v>
      </c>
      <c r="H110" s="269">
        <f t="shared" si="4"/>
        <v>3.8633598962184581</v>
      </c>
      <c r="I110" s="4">
        <v>5006</v>
      </c>
      <c r="J110" s="140">
        <f t="shared" si="5"/>
        <v>5.5907690467843212E-2</v>
      </c>
      <c r="K110" s="745"/>
      <c r="L110" s="707"/>
      <c r="M110" s="707"/>
      <c r="N110" s="707"/>
      <c r="O110" s="707"/>
      <c r="P110" s="707"/>
      <c r="Q110" s="707"/>
      <c r="R110" s="707"/>
      <c r="S110" s="707"/>
      <c r="T110" s="707"/>
      <c r="U110" s="707"/>
      <c r="V110" s="707"/>
      <c r="W110" s="707"/>
      <c r="X110" s="7"/>
      <c r="Y110" s="7"/>
      <c r="Z110" s="7"/>
      <c r="AA110" s="8"/>
      <c r="AB110" s="8"/>
      <c r="AC110" s="8"/>
    </row>
    <row r="111" spans="1:63" s="24" customFormat="1" ht="20.100000000000001" customHeight="1">
      <c r="A111" s="1"/>
      <c r="B111" s="503"/>
      <c r="C111" s="503"/>
      <c r="D111" s="749" t="s">
        <v>80</v>
      </c>
      <c r="E111" s="157">
        <v>350933</v>
      </c>
      <c r="F111" s="638">
        <f t="shared" si="6"/>
        <v>3.7012458915973379</v>
      </c>
      <c r="G111" s="732">
        <v>345927</v>
      </c>
      <c r="H111" s="580">
        <f t="shared" si="4"/>
        <v>3.8633598962184581</v>
      </c>
      <c r="I111" s="732">
        <v>5006</v>
      </c>
      <c r="J111" s="140">
        <f t="shared" si="5"/>
        <v>5.5907690467843212E-2</v>
      </c>
      <c r="K111" s="745"/>
      <c r="L111" s="707"/>
      <c r="M111" s="707"/>
      <c r="N111" s="707"/>
      <c r="O111" s="707"/>
      <c r="P111" s="707"/>
      <c r="Q111" s="707"/>
      <c r="R111" s="707"/>
      <c r="S111" s="707"/>
      <c r="T111" s="707"/>
      <c r="U111" s="707"/>
      <c r="V111" s="707"/>
      <c r="W111" s="707"/>
      <c r="X111" s="7"/>
      <c r="Y111" s="7"/>
      <c r="Z111" s="7"/>
      <c r="AA111" s="8"/>
      <c r="AB111" s="8"/>
      <c r="AC111" s="8"/>
    </row>
    <row r="112" spans="1:63" s="24" customFormat="1" ht="20.100000000000001" customHeight="1">
      <c r="A112" s="1"/>
      <c r="B112" s="1020" t="s">
        <v>76</v>
      </c>
      <c r="C112" s="1020"/>
      <c r="D112" s="1020"/>
      <c r="E112" s="499">
        <v>19061</v>
      </c>
      <c r="F112" s="643">
        <f t="shared" si="6"/>
        <v>0.20103395217815609</v>
      </c>
      <c r="G112" s="500">
        <v>18000</v>
      </c>
      <c r="H112" s="790">
        <f t="shared" si="4"/>
        <v>0.20102645393950819</v>
      </c>
      <c r="I112" s="500">
        <v>1061</v>
      </c>
      <c r="J112" s="501">
        <f t="shared" si="5"/>
        <v>1.1849392646101008E-2</v>
      </c>
      <c r="K112" s="745"/>
      <c r="L112" s="707"/>
      <c r="M112" s="707"/>
      <c r="N112" s="707"/>
      <c r="O112" s="707"/>
      <c r="P112" s="707"/>
      <c r="Q112" s="707"/>
      <c r="R112" s="707"/>
      <c r="S112" s="707"/>
      <c r="T112" s="707"/>
      <c r="U112" s="707"/>
      <c r="V112" s="707"/>
      <c r="W112" s="707"/>
      <c r="X112" s="7"/>
      <c r="Y112" s="7"/>
      <c r="Z112" s="7"/>
      <c r="AA112" s="8"/>
      <c r="AB112" s="8"/>
      <c r="AC112" s="8"/>
    </row>
    <row r="113" spans="1:29" s="704" customFormat="1" ht="20.100000000000001" customHeight="1">
      <c r="A113" s="1"/>
      <c r="B113" s="728"/>
      <c r="C113" s="721" t="s">
        <v>77</v>
      </c>
      <c r="D113" s="721"/>
      <c r="E113" s="36">
        <v>19061</v>
      </c>
      <c r="F113" s="633">
        <f t="shared" si="6"/>
        <v>0.20103395217815609</v>
      </c>
      <c r="G113" s="4">
        <v>18000</v>
      </c>
      <c r="H113" s="269">
        <f t="shared" si="4"/>
        <v>0.20102645393950819</v>
      </c>
      <c r="I113" s="4">
        <v>1061</v>
      </c>
      <c r="J113" s="140">
        <f t="shared" si="5"/>
        <v>1.1849392646101008E-2</v>
      </c>
      <c r="K113" s="745"/>
      <c r="L113" s="707"/>
      <c r="M113" s="707"/>
      <c r="N113" s="707"/>
      <c r="O113" s="707"/>
      <c r="P113" s="707"/>
      <c r="Q113" s="707"/>
      <c r="R113" s="707"/>
      <c r="S113" s="707"/>
      <c r="T113" s="707"/>
      <c r="U113" s="707"/>
      <c r="V113" s="707"/>
      <c r="W113" s="707"/>
      <c r="X113" s="7"/>
      <c r="Y113" s="7"/>
      <c r="Z113" s="7"/>
      <c r="AA113" s="7"/>
      <c r="AB113" s="7"/>
      <c r="AC113" s="7"/>
    </row>
    <row r="114" spans="1:29" s="24" customFormat="1" ht="20.100000000000001" customHeight="1">
      <c r="A114" s="111"/>
      <c r="B114" s="729"/>
      <c r="C114" s="729"/>
      <c r="D114" s="310" t="s">
        <v>78</v>
      </c>
      <c r="E114" s="112">
        <v>19061</v>
      </c>
      <c r="F114" s="773">
        <f t="shared" si="6"/>
        <v>0.20103395217815609</v>
      </c>
      <c r="G114" s="109">
        <v>18000</v>
      </c>
      <c r="H114" s="799">
        <f t="shared" si="4"/>
        <v>0.20102645393950819</v>
      </c>
      <c r="I114" s="28">
        <v>1061</v>
      </c>
      <c r="J114" s="141">
        <f t="shared" si="5"/>
        <v>1.1849392646101008E-2</v>
      </c>
      <c r="K114" s="745"/>
      <c r="L114" s="707"/>
      <c r="M114" s="707"/>
      <c r="N114" s="707"/>
      <c r="O114" s="707"/>
      <c r="P114" s="707"/>
      <c r="Q114" s="707"/>
      <c r="R114" s="707"/>
      <c r="S114" s="707"/>
      <c r="T114" s="707"/>
      <c r="U114" s="707"/>
      <c r="V114" s="707"/>
      <c r="W114" s="707"/>
      <c r="X114" s="7"/>
      <c r="Y114" s="7"/>
      <c r="Z114" s="7"/>
      <c r="AA114" s="8"/>
      <c r="AB114" s="8"/>
      <c r="AC114" s="8"/>
    </row>
    <row r="115" spans="1:29" s="184" customFormat="1" ht="20.100000000000001" customHeight="1">
      <c r="A115" s="1021" t="s">
        <v>175</v>
      </c>
      <c r="B115" s="1022"/>
      <c r="C115" s="1022"/>
      <c r="D115" s="1022"/>
      <c r="E115" s="186">
        <v>632812</v>
      </c>
      <c r="F115" s="636">
        <f t="shared" si="6"/>
        <v>6.6741879935870791</v>
      </c>
      <c r="G115" s="137">
        <v>632812</v>
      </c>
      <c r="H115" s="788">
        <f t="shared" si="4"/>
        <v>7.0673306872426691</v>
      </c>
      <c r="I115" s="137">
        <v>0</v>
      </c>
      <c r="J115" s="750">
        <f t="shared" si="5"/>
        <v>0</v>
      </c>
      <c r="K115" s="707"/>
      <c r="L115" s="707"/>
      <c r="M115" s="707"/>
      <c r="N115" s="707"/>
      <c r="O115" s="707"/>
      <c r="P115" s="707"/>
      <c r="Q115" s="707"/>
      <c r="R115" s="707"/>
      <c r="S115" s="707"/>
      <c r="T115" s="707"/>
      <c r="U115" s="707"/>
      <c r="V115" s="707"/>
      <c r="W115" s="707"/>
      <c r="X115" s="707"/>
      <c r="Y115" s="707"/>
    </row>
    <row r="116" spans="1:29" s="702" customFormat="1" ht="20.100000000000001" customHeight="1">
      <c r="A116" s="751"/>
      <c r="B116" s="1008" t="s">
        <v>72</v>
      </c>
      <c r="C116" s="1009"/>
      <c r="D116" s="1010"/>
      <c r="E116" s="157">
        <v>632812</v>
      </c>
      <c r="F116" s="638">
        <f t="shared" si="6"/>
        <v>6.6741879935870791</v>
      </c>
      <c r="G116" s="732">
        <v>632812</v>
      </c>
      <c r="H116" s="580">
        <f t="shared" si="4"/>
        <v>7.0673306872426691</v>
      </c>
      <c r="I116" s="732">
        <v>0</v>
      </c>
      <c r="J116" s="193">
        <f t="shared" si="5"/>
        <v>0</v>
      </c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</row>
    <row r="117" spans="1:29" s="730" customFormat="1" ht="20.100000000000001" customHeight="1">
      <c r="A117" s="754"/>
      <c r="B117" s="988"/>
      <c r="C117" s="1011" t="s">
        <v>75</v>
      </c>
      <c r="D117" s="1012"/>
      <c r="E117" s="729">
        <v>262812</v>
      </c>
      <c r="F117" s="637">
        <f t="shared" si="6"/>
        <v>2.7718448685717201</v>
      </c>
      <c r="G117" s="28">
        <v>262812</v>
      </c>
      <c r="H117" s="977">
        <f t="shared" si="4"/>
        <v>2.9351202451527789</v>
      </c>
      <c r="I117" s="28">
        <v>0</v>
      </c>
      <c r="J117" s="324">
        <f t="shared" si="5"/>
        <v>0</v>
      </c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29" s="24" customFormat="1" ht="20.100000000000001" customHeight="1">
      <c r="A118" s="752"/>
      <c r="B118" s="725"/>
      <c r="C118" s="1013"/>
      <c r="D118" s="157" t="s">
        <v>79</v>
      </c>
      <c r="E118" s="157">
        <v>256712</v>
      </c>
      <c r="F118" s="638">
        <f t="shared" si="6"/>
        <v>2.7075089413755209</v>
      </c>
      <c r="G118" s="732">
        <v>256712</v>
      </c>
      <c r="H118" s="580">
        <f t="shared" si="4"/>
        <v>2.8669946135399456</v>
      </c>
      <c r="I118" s="732">
        <v>0</v>
      </c>
      <c r="J118" s="193">
        <f t="shared" si="5"/>
        <v>0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9" s="24" customFormat="1" ht="20.100000000000001" customHeight="1">
      <c r="A119" s="752"/>
      <c r="B119" s="725"/>
      <c r="C119" s="1014"/>
      <c r="D119" s="753" t="s">
        <v>80</v>
      </c>
      <c r="E119" s="36">
        <v>6100</v>
      </c>
      <c r="F119" s="633">
        <f t="shared" si="6"/>
        <v>6.4335927196199155E-2</v>
      </c>
      <c r="G119" s="4">
        <v>6100</v>
      </c>
      <c r="H119" s="269">
        <f t="shared" si="4"/>
        <v>6.8125631612833318E-2</v>
      </c>
      <c r="I119" s="4">
        <v>0</v>
      </c>
      <c r="J119" s="140">
        <f t="shared" si="5"/>
        <v>0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9" s="24" customFormat="1" ht="20.100000000000001" customHeight="1">
      <c r="A120" s="752"/>
      <c r="B120" s="725"/>
      <c r="C120" s="992" t="s">
        <v>151</v>
      </c>
      <c r="D120" s="993"/>
      <c r="E120" s="156">
        <v>370000</v>
      </c>
      <c r="F120" s="633">
        <f t="shared" si="6"/>
        <v>3.9023431250153591</v>
      </c>
      <c r="G120" s="731">
        <v>370000</v>
      </c>
      <c r="H120" s="269">
        <f t="shared" si="4"/>
        <v>4.1322104420898906</v>
      </c>
      <c r="I120" s="731">
        <v>0</v>
      </c>
      <c r="J120" s="325">
        <f t="shared" si="5"/>
        <v>0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9" s="708" customFormat="1" ht="20.100000000000001" customHeight="1">
      <c r="A121" s="754"/>
      <c r="B121" s="755"/>
      <c r="C121" s="112"/>
      <c r="D121" s="756" t="s">
        <v>167</v>
      </c>
      <c r="E121" s="112">
        <v>370000</v>
      </c>
      <c r="F121" s="635">
        <f t="shared" si="6"/>
        <v>3.9023431250153591</v>
      </c>
      <c r="G121" s="109">
        <v>370000</v>
      </c>
      <c r="H121" s="787">
        <f t="shared" si="4"/>
        <v>4.1322104420898906</v>
      </c>
      <c r="I121" s="109">
        <v>0</v>
      </c>
      <c r="J121" s="141">
        <f t="shared" si="5"/>
        <v>0</v>
      </c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29" s="166" customFormat="1" ht="20.100000000000001" customHeight="1">
      <c r="A122" s="996" t="s">
        <v>193</v>
      </c>
      <c r="B122" s="997"/>
      <c r="C122" s="997"/>
      <c r="D122" s="998"/>
      <c r="E122" s="411">
        <v>499994</v>
      </c>
      <c r="F122" s="770">
        <f t="shared" si="6"/>
        <v>5.2733733741862956</v>
      </c>
      <c r="G122" s="666">
        <v>439364</v>
      </c>
      <c r="H122" s="795">
        <f t="shared" si="4"/>
        <v>4.9068770504821151</v>
      </c>
      <c r="I122" s="412">
        <v>60630</v>
      </c>
      <c r="J122" s="413">
        <f t="shared" si="5"/>
        <v>0.67712410568624326</v>
      </c>
      <c r="K122" s="263"/>
      <c r="L122" s="707"/>
      <c r="M122" s="707"/>
      <c r="N122" s="707"/>
      <c r="O122" s="707"/>
      <c r="P122" s="707"/>
      <c r="Q122" s="707"/>
      <c r="R122" s="707"/>
      <c r="S122" s="707"/>
      <c r="T122" s="707"/>
      <c r="U122" s="707"/>
      <c r="V122" s="707"/>
      <c r="W122" s="707"/>
      <c r="X122" s="707"/>
      <c r="Y122" s="707"/>
      <c r="Z122" s="707"/>
    </row>
    <row r="123" spans="1:29" s="168" customFormat="1" ht="20.100000000000001" customHeight="1">
      <c r="A123" s="409"/>
      <c r="B123" s="999" t="s">
        <v>68</v>
      </c>
      <c r="C123" s="1000"/>
      <c r="D123" s="1001"/>
      <c r="E123" s="416">
        <v>28100</v>
      </c>
      <c r="F123" s="771">
        <f t="shared" si="6"/>
        <v>0.29636714003495024</v>
      </c>
      <c r="G123" s="417">
        <v>18400</v>
      </c>
      <c r="H123" s="796">
        <f t="shared" si="4"/>
        <v>0.20549370847149723</v>
      </c>
      <c r="I123" s="417">
        <v>9700</v>
      </c>
      <c r="J123" s="581">
        <f t="shared" si="5"/>
        <v>0.10833092240073496</v>
      </c>
      <c r="K123" s="263"/>
      <c r="L123" s="707"/>
      <c r="M123" s="707"/>
      <c r="N123" s="707"/>
      <c r="O123" s="707"/>
      <c r="P123" s="707"/>
      <c r="Q123" s="707"/>
      <c r="R123" s="707"/>
      <c r="S123" s="707"/>
      <c r="T123" s="707"/>
      <c r="U123" s="707"/>
      <c r="V123" s="707"/>
      <c r="W123" s="707"/>
      <c r="X123" s="707"/>
      <c r="Y123" s="707"/>
      <c r="Z123" s="707"/>
    </row>
    <row r="124" spans="1:29" s="24" customFormat="1" ht="20.100000000000001" customHeight="1">
      <c r="A124" s="409"/>
      <c r="B124" s="410"/>
      <c r="C124" s="1002" t="s">
        <v>70</v>
      </c>
      <c r="D124" s="1002"/>
      <c r="E124" s="418">
        <v>8100</v>
      </c>
      <c r="F124" s="772">
        <f t="shared" si="6"/>
        <v>8.5429673817903798E-2</v>
      </c>
      <c r="G124" s="418">
        <v>400</v>
      </c>
      <c r="H124" s="797">
        <f t="shared" si="4"/>
        <v>4.4672545319890703E-3</v>
      </c>
      <c r="I124" s="757">
        <v>7700</v>
      </c>
      <c r="J124" s="582">
        <f t="shared" si="5"/>
        <v>8.5994649740789603E-2</v>
      </c>
      <c r="K124" s="263"/>
      <c r="L124" s="707"/>
      <c r="M124" s="707"/>
      <c r="N124" s="707"/>
      <c r="O124" s="707"/>
      <c r="P124" s="707"/>
      <c r="Q124" s="707"/>
      <c r="R124" s="707"/>
      <c r="S124" s="707"/>
      <c r="T124" s="707"/>
      <c r="U124" s="707"/>
      <c r="V124" s="707"/>
      <c r="W124" s="707"/>
      <c r="X124" s="7"/>
      <c r="Y124" s="7"/>
      <c r="Z124" s="7"/>
      <c r="AA124" s="8"/>
      <c r="AB124" s="8"/>
      <c r="AC124" s="8"/>
    </row>
    <row r="125" spans="1:29" s="24" customFormat="1" ht="20.100000000000001" customHeight="1">
      <c r="A125" s="423"/>
      <c r="B125" s="424"/>
      <c r="C125" s="425"/>
      <c r="D125" s="426" t="s">
        <v>194</v>
      </c>
      <c r="E125" s="427">
        <v>8100</v>
      </c>
      <c r="F125" s="772">
        <f t="shared" si="6"/>
        <v>8.5429673817903798E-2</v>
      </c>
      <c r="G125" s="418">
        <v>400</v>
      </c>
      <c r="H125" s="797">
        <f t="shared" si="4"/>
        <v>4.4672545319890703E-3</v>
      </c>
      <c r="I125" s="757">
        <v>7700</v>
      </c>
      <c r="J125" s="582">
        <f t="shared" si="5"/>
        <v>8.5994649740789603E-2</v>
      </c>
      <c r="K125" s="263"/>
      <c r="L125" s="707"/>
      <c r="M125" s="707"/>
      <c r="N125" s="707"/>
      <c r="O125" s="707"/>
      <c r="P125" s="707"/>
      <c r="Q125" s="707"/>
      <c r="R125" s="707"/>
      <c r="S125" s="707"/>
      <c r="T125" s="707"/>
      <c r="U125" s="707"/>
      <c r="V125" s="707"/>
      <c r="W125" s="707"/>
      <c r="X125" s="7"/>
      <c r="Y125" s="7"/>
      <c r="Z125" s="7"/>
      <c r="AA125" s="8"/>
      <c r="AB125" s="8"/>
      <c r="AC125" s="8"/>
    </row>
    <row r="126" spans="1:29" s="24" customFormat="1" ht="20.100000000000001" customHeight="1">
      <c r="A126" s="409"/>
      <c r="B126" s="424" t="s">
        <v>139</v>
      </c>
      <c r="C126" s="1003" t="s">
        <v>69</v>
      </c>
      <c r="D126" s="1004"/>
      <c r="E126" s="430">
        <v>20000</v>
      </c>
      <c r="F126" s="772">
        <f t="shared" si="6"/>
        <v>0.2109374662170464</v>
      </c>
      <c r="G126" s="494">
        <v>18000</v>
      </c>
      <c r="H126" s="797">
        <f t="shared" si="4"/>
        <v>0.20102645393950819</v>
      </c>
      <c r="I126" s="431">
        <v>2000</v>
      </c>
      <c r="J126" s="582">
        <f t="shared" si="5"/>
        <v>2.2336272659945353E-2</v>
      </c>
      <c r="K126" s="263"/>
      <c r="L126" s="707"/>
      <c r="M126" s="707"/>
      <c r="N126" s="707"/>
      <c r="O126" s="707"/>
      <c r="P126" s="707"/>
      <c r="Q126" s="707"/>
      <c r="R126" s="707"/>
      <c r="S126" s="707"/>
      <c r="T126" s="707"/>
      <c r="U126" s="707"/>
      <c r="V126" s="707"/>
      <c r="W126" s="707"/>
      <c r="X126" s="7"/>
      <c r="Y126" s="7"/>
      <c r="Z126" s="7"/>
      <c r="AA126" s="8"/>
      <c r="AB126" s="8"/>
      <c r="AC126" s="8"/>
    </row>
    <row r="127" spans="1:29" s="24" customFormat="1" ht="20.100000000000001" customHeight="1">
      <c r="A127" s="409"/>
      <c r="B127" s="424"/>
      <c r="C127" s="430"/>
      <c r="D127" s="764" t="s">
        <v>149</v>
      </c>
      <c r="E127" s="430">
        <v>20000</v>
      </c>
      <c r="F127" s="772">
        <f t="shared" si="6"/>
        <v>0.2109374662170464</v>
      </c>
      <c r="G127" s="494">
        <v>18000</v>
      </c>
      <c r="H127" s="797">
        <f t="shared" si="4"/>
        <v>0.20102645393950819</v>
      </c>
      <c r="I127" s="431">
        <v>2000</v>
      </c>
      <c r="J127" s="582">
        <f t="shared" si="5"/>
        <v>2.2336272659945353E-2</v>
      </c>
      <c r="K127" s="263"/>
      <c r="L127" s="707"/>
      <c r="M127" s="707"/>
      <c r="N127" s="707"/>
      <c r="O127" s="707"/>
      <c r="P127" s="707"/>
      <c r="Q127" s="707"/>
      <c r="R127" s="707"/>
      <c r="S127" s="707"/>
      <c r="T127" s="707"/>
      <c r="U127" s="707"/>
      <c r="V127" s="707"/>
      <c r="W127" s="707"/>
      <c r="X127" s="7"/>
      <c r="Y127" s="7"/>
      <c r="Z127" s="7"/>
      <c r="AA127" s="8"/>
      <c r="AB127" s="8"/>
      <c r="AC127" s="8"/>
    </row>
    <row r="128" spans="1:29" s="24" customFormat="1" ht="20.100000000000001" customHeight="1">
      <c r="A128" s="409"/>
      <c r="B128" s="1005" t="s">
        <v>72</v>
      </c>
      <c r="C128" s="1006"/>
      <c r="D128" s="1007"/>
      <c r="E128" s="432">
        <v>471480</v>
      </c>
      <c r="F128" s="771">
        <f t="shared" si="6"/>
        <v>4.9726398286006521</v>
      </c>
      <c r="G128" s="780">
        <v>420964</v>
      </c>
      <c r="H128" s="796">
        <f t="shared" si="4"/>
        <v>4.7013833420106179</v>
      </c>
      <c r="I128" s="433">
        <v>50516</v>
      </c>
      <c r="J128" s="581">
        <f t="shared" si="5"/>
        <v>0.56416957484489971</v>
      </c>
      <c r="K128" s="263"/>
      <c r="L128" s="707"/>
      <c r="M128" s="707"/>
      <c r="N128" s="707"/>
      <c r="O128" s="707"/>
      <c r="P128" s="707"/>
      <c r="Q128" s="707"/>
      <c r="R128" s="707"/>
      <c r="S128" s="707"/>
      <c r="T128" s="707"/>
      <c r="U128" s="707"/>
      <c r="V128" s="707"/>
      <c r="W128" s="707"/>
      <c r="X128" s="7"/>
      <c r="Y128" s="7"/>
      <c r="Z128" s="7"/>
      <c r="AA128" s="8"/>
      <c r="AB128" s="8"/>
      <c r="AC128" s="8"/>
    </row>
    <row r="129" spans="1:29" s="24" customFormat="1" ht="20.100000000000001" customHeight="1">
      <c r="A129" s="409"/>
      <c r="B129" s="434"/>
      <c r="C129" s="1003" t="s">
        <v>75</v>
      </c>
      <c r="D129" s="1004"/>
      <c r="E129" s="430">
        <v>451480</v>
      </c>
      <c r="F129" s="772">
        <f t="shared" si="6"/>
        <v>4.7617023623836063</v>
      </c>
      <c r="G129" s="494">
        <v>420964</v>
      </c>
      <c r="H129" s="797">
        <f t="shared" si="4"/>
        <v>4.7013833420106179</v>
      </c>
      <c r="I129" s="431">
        <v>30516</v>
      </c>
      <c r="J129" s="582">
        <f t="shared" si="5"/>
        <v>0.34080684824544621</v>
      </c>
      <c r="K129" s="263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7"/>
      <c r="W129" s="707"/>
      <c r="X129" s="7"/>
      <c r="Y129" s="7"/>
      <c r="Z129" s="7"/>
      <c r="AA129" s="8"/>
      <c r="AB129" s="8"/>
      <c r="AC129" s="8"/>
    </row>
    <row r="130" spans="1:29" s="24" customFormat="1" ht="20.100000000000001" customHeight="1">
      <c r="A130" s="409"/>
      <c r="B130" s="758"/>
      <c r="C130" s="430"/>
      <c r="D130" s="764" t="s">
        <v>80</v>
      </c>
      <c r="E130" s="430">
        <v>451480</v>
      </c>
      <c r="F130" s="772">
        <f t="shared" si="6"/>
        <v>4.7617023623836063</v>
      </c>
      <c r="G130" s="494">
        <v>420964</v>
      </c>
      <c r="H130" s="797">
        <f t="shared" si="4"/>
        <v>4.7013833420106179</v>
      </c>
      <c r="I130" s="759">
        <v>30516</v>
      </c>
      <c r="J130" s="582">
        <f t="shared" si="5"/>
        <v>0.34080684824544621</v>
      </c>
      <c r="K130" s="263"/>
      <c r="L130" s="707"/>
      <c r="M130" s="707"/>
      <c r="N130" s="707"/>
      <c r="O130" s="707"/>
      <c r="P130" s="707"/>
      <c r="Q130" s="707"/>
      <c r="R130" s="707"/>
      <c r="S130" s="707"/>
      <c r="T130" s="707"/>
      <c r="U130" s="707"/>
      <c r="V130" s="707"/>
      <c r="W130" s="707"/>
      <c r="X130" s="7"/>
      <c r="Y130" s="7"/>
      <c r="Z130" s="7"/>
      <c r="AA130" s="8"/>
      <c r="AB130" s="8"/>
      <c r="AC130" s="8"/>
    </row>
    <row r="131" spans="1:29" s="24" customFormat="1" ht="20.100000000000001" customHeight="1">
      <c r="A131" s="1"/>
      <c r="B131" s="268"/>
      <c r="C131" s="992" t="s">
        <v>151</v>
      </c>
      <c r="D131" s="993"/>
      <c r="E131" s="156">
        <v>20000</v>
      </c>
      <c r="F131" s="768">
        <f t="shared" si="6"/>
        <v>0.2109374662170464</v>
      </c>
      <c r="G131" s="731">
        <v>0</v>
      </c>
      <c r="H131" s="578">
        <f t="shared" si="4"/>
        <v>0</v>
      </c>
      <c r="I131" s="731">
        <v>20000</v>
      </c>
      <c r="J131" s="325">
        <f t="shared" si="5"/>
        <v>0.22336272659945353</v>
      </c>
      <c r="K131" s="263"/>
      <c r="L131" s="707"/>
      <c r="M131" s="707"/>
      <c r="N131" s="707"/>
      <c r="O131" s="707"/>
      <c r="P131" s="707"/>
      <c r="Q131" s="707"/>
      <c r="R131" s="707"/>
      <c r="S131" s="707"/>
      <c r="T131" s="707"/>
      <c r="U131" s="707"/>
      <c r="V131" s="707"/>
      <c r="W131" s="707"/>
      <c r="X131" s="7"/>
      <c r="Y131" s="7"/>
      <c r="Z131" s="7"/>
      <c r="AA131" s="8"/>
      <c r="AB131" s="8"/>
      <c r="AC131" s="8"/>
    </row>
    <row r="132" spans="1:29" s="24" customFormat="1" ht="20.100000000000001" customHeight="1">
      <c r="A132" s="1"/>
      <c r="B132" s="268"/>
      <c r="C132" s="37"/>
      <c r="D132" s="37" t="s">
        <v>167</v>
      </c>
      <c r="E132" s="728">
        <v>20000</v>
      </c>
      <c r="F132" s="640">
        <f t="shared" si="6"/>
        <v>0.2109374662170464</v>
      </c>
      <c r="G132" s="147">
        <v>0</v>
      </c>
      <c r="H132" s="270">
        <f t="shared" si="4"/>
        <v>0</v>
      </c>
      <c r="I132" s="147">
        <v>20000</v>
      </c>
      <c r="J132" s="198">
        <f t="shared" si="5"/>
        <v>0.22336272659945353</v>
      </c>
      <c r="K132" s="263"/>
      <c r="L132" s="707"/>
      <c r="M132" s="707"/>
      <c r="N132" s="707"/>
      <c r="O132" s="707"/>
      <c r="P132" s="707"/>
      <c r="Q132" s="707"/>
      <c r="R132" s="707"/>
      <c r="S132" s="707"/>
      <c r="T132" s="707"/>
      <c r="U132" s="707"/>
      <c r="V132" s="707"/>
      <c r="W132" s="707"/>
      <c r="X132" s="7"/>
      <c r="Y132" s="7"/>
      <c r="Z132" s="7"/>
      <c r="AA132" s="8"/>
      <c r="AB132" s="8"/>
      <c r="AC132" s="8"/>
    </row>
    <row r="133" spans="1:29" s="704" customFormat="1" ht="20.100000000000001" customHeight="1">
      <c r="A133" s="409"/>
      <c r="B133" s="994" t="s">
        <v>76</v>
      </c>
      <c r="C133" s="994"/>
      <c r="D133" s="994"/>
      <c r="E133" s="760">
        <v>414</v>
      </c>
      <c r="F133" s="761">
        <f t="shared" si="6"/>
        <v>4.3664055506928614E-3</v>
      </c>
      <c r="G133" s="762">
        <v>0</v>
      </c>
      <c r="H133" s="800">
        <f t="shared" si="4"/>
        <v>0</v>
      </c>
      <c r="I133" s="762">
        <v>414</v>
      </c>
      <c r="J133" s="763">
        <f t="shared" si="5"/>
        <v>4.623608440608688E-3</v>
      </c>
      <c r="K133" s="263"/>
      <c r="L133" s="707"/>
      <c r="M133" s="707"/>
      <c r="N133" s="707"/>
      <c r="O133" s="707"/>
      <c r="P133" s="707"/>
      <c r="Q133" s="707"/>
      <c r="R133" s="707"/>
      <c r="S133" s="707"/>
      <c r="T133" s="707"/>
      <c r="U133" s="707"/>
      <c r="V133" s="707"/>
      <c r="W133" s="707"/>
      <c r="X133" s="7"/>
      <c r="Y133" s="7"/>
      <c r="Z133" s="7"/>
      <c r="AA133" s="7"/>
      <c r="AB133" s="7"/>
      <c r="AC133" s="7"/>
    </row>
    <row r="134" spans="1:29" s="24" customFormat="1" ht="20.100000000000001" customHeight="1">
      <c r="A134" s="409"/>
      <c r="B134" s="424"/>
      <c r="C134" s="995" t="s">
        <v>77</v>
      </c>
      <c r="D134" s="995"/>
      <c r="E134" s="430">
        <v>414</v>
      </c>
      <c r="F134" s="765">
        <f t="shared" si="6"/>
        <v>4.3664055506928614E-3</v>
      </c>
      <c r="G134" s="494">
        <v>0</v>
      </c>
      <c r="H134" s="797">
        <f t="shared" ref="H134:H135" si="7">SUM(G134/$G$5)*100</f>
        <v>0</v>
      </c>
      <c r="I134" s="494">
        <v>414</v>
      </c>
      <c r="J134" s="803">
        <f t="shared" ref="J134:J135" si="8">SUM(I134/$G$5)*100</f>
        <v>4.623608440608688E-3</v>
      </c>
      <c r="K134" s="263"/>
      <c r="L134" s="707"/>
      <c r="M134" s="707"/>
      <c r="N134" s="707"/>
      <c r="O134" s="707"/>
      <c r="P134" s="707"/>
      <c r="Q134" s="707"/>
      <c r="R134" s="707"/>
      <c r="S134" s="707"/>
      <c r="T134" s="707"/>
      <c r="U134" s="707"/>
      <c r="V134" s="707"/>
      <c r="W134" s="707"/>
      <c r="X134" s="7"/>
      <c r="Y134" s="7"/>
      <c r="Z134" s="7"/>
      <c r="AA134" s="8"/>
      <c r="AB134" s="8"/>
      <c r="AC134" s="8"/>
    </row>
    <row r="135" spans="1:29" s="24" customFormat="1" ht="20.100000000000001" customHeight="1">
      <c r="A135" s="408"/>
      <c r="B135" s="766"/>
      <c r="C135" s="436"/>
      <c r="D135" s="437" t="s">
        <v>78</v>
      </c>
      <c r="E135" s="436">
        <v>414</v>
      </c>
      <c r="F135" s="767">
        <f t="shared" ref="F135" si="9">SUM(E135/$E$5)*100</f>
        <v>4.3664055506928614E-3</v>
      </c>
      <c r="G135" s="668">
        <v>0</v>
      </c>
      <c r="H135" s="798">
        <f t="shared" si="7"/>
        <v>0</v>
      </c>
      <c r="I135" s="668">
        <v>414</v>
      </c>
      <c r="J135" s="804">
        <f t="shared" si="8"/>
        <v>4.623608440608688E-3</v>
      </c>
      <c r="K135" s="263"/>
      <c r="L135" s="707"/>
      <c r="M135" s="707"/>
      <c r="N135" s="707"/>
      <c r="O135" s="707"/>
      <c r="P135" s="707"/>
      <c r="Q135" s="707"/>
      <c r="R135" s="707"/>
      <c r="S135" s="707"/>
      <c r="T135" s="707"/>
      <c r="U135" s="707"/>
      <c r="V135" s="707"/>
      <c r="W135" s="707"/>
      <c r="X135" s="7"/>
      <c r="Y135" s="7"/>
      <c r="Z135" s="7"/>
      <c r="AA135" s="8"/>
      <c r="AB135" s="8"/>
      <c r="AC135" s="8"/>
    </row>
    <row r="136" spans="1:29" s="708" customFormat="1" ht="20.100000000000001" customHeight="1">
      <c r="A136"/>
      <c r="B136"/>
      <c r="C136"/>
      <c r="D136"/>
      <c r="E136"/>
      <c r="F136" s="71"/>
      <c r="G136" s="145"/>
      <c r="H136" s="608"/>
      <c r="I136" s="145"/>
      <c r="J136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31"/>
      <c r="Y136" s="31"/>
      <c r="Z136" s="31"/>
      <c r="AA136" s="31"/>
      <c r="AB136" s="31"/>
      <c r="AC136" s="31"/>
    </row>
    <row r="137" spans="1:29" s="24" customFormat="1" ht="20.100000000000001" customHeight="1">
      <c r="F137" s="774"/>
      <c r="G137" s="667"/>
      <c r="H137" s="801"/>
      <c r="I137" s="667"/>
      <c r="K137" s="707"/>
      <c r="L137" s="707"/>
      <c r="M137" s="707"/>
      <c r="N137" s="707"/>
      <c r="O137" s="707"/>
      <c r="P137" s="707"/>
      <c r="Q137" s="707"/>
      <c r="R137" s="707"/>
      <c r="S137" s="707"/>
      <c r="T137" s="707"/>
      <c r="U137" s="707"/>
      <c r="V137" s="707"/>
      <c r="W137" s="707"/>
      <c r="X137" s="7"/>
      <c r="Y137" s="7"/>
      <c r="Z137" s="7"/>
      <c r="AA137" s="8"/>
      <c r="AB137" s="8"/>
      <c r="AC137" s="8"/>
    </row>
    <row r="138" spans="1:29" s="24" customFormat="1" ht="20.100000000000001" customHeight="1">
      <c r="F138" s="774"/>
      <c r="G138" s="667"/>
      <c r="H138" s="801"/>
      <c r="I138" s="667"/>
      <c r="K138" s="707"/>
      <c r="L138" s="707"/>
      <c r="M138" s="707"/>
      <c r="N138" s="707"/>
      <c r="O138" s="707"/>
      <c r="P138" s="707"/>
      <c r="Q138" s="707"/>
      <c r="R138" s="707"/>
      <c r="S138" s="707"/>
      <c r="T138" s="707"/>
      <c r="U138" s="707"/>
      <c r="V138" s="707"/>
      <c r="W138" s="707"/>
      <c r="X138" s="7"/>
      <c r="Y138" s="7"/>
      <c r="Z138" s="7"/>
      <c r="AA138" s="8"/>
      <c r="AB138" s="8"/>
      <c r="AC138" s="8"/>
    </row>
    <row r="139" spans="1:29" ht="20.100000000000001" customHeight="1">
      <c r="E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s="24" customFormat="1" ht="20.100000000000001" customHeight="1">
      <c r="A140" s="262"/>
      <c r="B140" s="262"/>
      <c r="C140" s="262"/>
      <c r="D140" s="700"/>
      <c r="E140" s="262"/>
      <c r="F140" s="775"/>
      <c r="G140" s="778"/>
      <c r="H140" s="802"/>
      <c r="I140" s="778"/>
      <c r="J140" s="262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s="267" customFormat="1" ht="20.100000000000001" customHeight="1">
      <c r="A141" s="165"/>
      <c r="B141" s="165"/>
      <c r="C141" s="165"/>
      <c r="D141" s="165"/>
      <c r="E141" s="165"/>
      <c r="F141" s="647"/>
      <c r="G141" s="779"/>
      <c r="H141" s="182"/>
      <c r="I141" s="779"/>
      <c r="J141" s="165"/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  <c r="U141" s="368"/>
      <c r="V141" s="368"/>
      <c r="W141" s="368"/>
      <c r="X141" s="422"/>
      <c r="Y141" s="422"/>
      <c r="Z141" s="422"/>
      <c r="AA141" s="266"/>
      <c r="AB141" s="266"/>
      <c r="AC141" s="266"/>
    </row>
  </sheetData>
  <mergeCells count="79">
    <mergeCell ref="B14:D14"/>
    <mergeCell ref="C15:D15"/>
    <mergeCell ref="B17:D17"/>
    <mergeCell ref="C18:D18"/>
    <mergeCell ref="A5:D5"/>
    <mergeCell ref="A6:D6"/>
    <mergeCell ref="B7:D7"/>
    <mergeCell ref="C8:D8"/>
    <mergeCell ref="B11:D11"/>
    <mergeCell ref="C12:D12"/>
    <mergeCell ref="A1:J1"/>
    <mergeCell ref="A2:J2"/>
    <mergeCell ref="A3:D4"/>
    <mergeCell ref="E3:E4"/>
    <mergeCell ref="G3:G4"/>
    <mergeCell ref="I3:I4"/>
    <mergeCell ref="A20:D20"/>
    <mergeCell ref="B21:D21"/>
    <mergeCell ref="C22:D22"/>
    <mergeCell ref="C24:D24"/>
    <mergeCell ref="C27:D27"/>
    <mergeCell ref="B30:D30"/>
    <mergeCell ref="C31:D31"/>
    <mergeCell ref="A33:D33"/>
    <mergeCell ref="B34:D34"/>
    <mergeCell ref="C35:D35"/>
    <mergeCell ref="C37:D37"/>
    <mergeCell ref="C39:D39"/>
    <mergeCell ref="B41:D41"/>
    <mergeCell ref="C42:D42"/>
    <mergeCell ref="B44:D44"/>
    <mergeCell ref="C45:D45"/>
    <mergeCell ref="C47:D47"/>
    <mergeCell ref="C49:D49"/>
    <mergeCell ref="B51:D51"/>
    <mergeCell ref="C52:D52"/>
    <mergeCell ref="A54:D54"/>
    <mergeCell ref="B55:D55"/>
    <mergeCell ref="C56:D56"/>
    <mergeCell ref="C58:D58"/>
    <mergeCell ref="B60:D60"/>
    <mergeCell ref="C61:D61"/>
    <mergeCell ref="C63:D63"/>
    <mergeCell ref="B65:D65"/>
    <mergeCell ref="C66:D66"/>
    <mergeCell ref="B69:D69"/>
    <mergeCell ref="C70:D70"/>
    <mergeCell ref="C72:D72"/>
    <mergeCell ref="B74:D74"/>
    <mergeCell ref="B78:D78"/>
    <mergeCell ref="A81:D81"/>
    <mergeCell ref="A84:A87"/>
    <mergeCell ref="B84:B87"/>
    <mergeCell ref="C84:C85"/>
    <mergeCell ref="A88:D88"/>
    <mergeCell ref="B89:D89"/>
    <mergeCell ref="C90:D90"/>
    <mergeCell ref="C92:D92"/>
    <mergeCell ref="B94:D94"/>
    <mergeCell ref="C95:D95"/>
    <mergeCell ref="B104:D104"/>
    <mergeCell ref="C105:D105"/>
    <mergeCell ref="C107:D107"/>
    <mergeCell ref="B109:D109"/>
    <mergeCell ref="B112:D112"/>
    <mergeCell ref="A115:D115"/>
    <mergeCell ref="B116:D116"/>
    <mergeCell ref="C117:D117"/>
    <mergeCell ref="C118:C119"/>
    <mergeCell ref="C120:D120"/>
    <mergeCell ref="C129:D129"/>
    <mergeCell ref="C131:D131"/>
    <mergeCell ref="B133:D133"/>
    <mergeCell ref="C134:D134"/>
    <mergeCell ref="A122:D122"/>
    <mergeCell ref="B123:D123"/>
    <mergeCell ref="C124:D124"/>
    <mergeCell ref="C126:D126"/>
    <mergeCell ref="B128:D128"/>
  </mergeCells>
  <phoneticPr fontId="2" type="noConversion"/>
  <pageMargins left="0.86614173228346458" right="0.55118110236220474" top="1.1811023622047245" bottom="0.86614173228346458" header="0.59055118110236227" footer="0.47244094488188981"/>
  <pageSetup paperSize="9" orientation="landscape" r:id="rId1"/>
  <headerFooter alignWithMargins="0">
    <oddFooter>&amp;C-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8D3E8"/>
  </sheetPr>
  <dimension ref="A1:XFD613"/>
  <sheetViews>
    <sheetView tabSelected="1" workbookViewId="0">
      <pane ySplit="6" topLeftCell="A79" activePane="bottomLeft" state="frozen"/>
      <selection activeCell="C22" sqref="C22:D22"/>
      <selection pane="bottomLeft" activeCell="F91" sqref="F91"/>
    </sheetView>
  </sheetViews>
  <sheetFormatPr defaultRowHeight="13.5"/>
  <cols>
    <col min="1" max="5" width="2.77734375" customWidth="1"/>
    <col min="6" max="6" width="23.77734375" customWidth="1"/>
    <col min="7" max="7" width="14.77734375" style="145" customWidth="1"/>
    <col min="8" max="8" width="9.77734375" style="182" customWidth="1"/>
    <col min="9" max="9" width="14.77734375" style="145" customWidth="1"/>
    <col min="10" max="10" width="9.77734375" style="608" customWidth="1"/>
    <col min="11" max="11" width="14.77734375" style="145" customWidth="1"/>
    <col min="12" max="12" width="9.77734375" style="182" customWidth="1"/>
    <col min="13" max="13" width="8.88671875" style="77" customWidth="1"/>
    <col min="14" max="36" width="8.88671875" style="77"/>
  </cols>
  <sheetData>
    <row r="1" spans="1:36" ht="24.95" customHeight="1">
      <c r="A1" s="1054" t="s">
        <v>255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80"/>
      <c r="N1" s="80"/>
    </row>
    <row r="2" spans="1:36" ht="12" customHeight="1">
      <c r="A2" s="1107" t="s">
        <v>27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80"/>
      <c r="N2" s="80"/>
    </row>
    <row r="3" spans="1:36" s="38" customFormat="1" ht="18" customHeight="1">
      <c r="A3" s="1108" t="s">
        <v>1</v>
      </c>
      <c r="B3" s="1109"/>
      <c r="C3" s="1109"/>
      <c r="D3" s="1109"/>
      <c r="E3" s="1109"/>
      <c r="F3" s="1110"/>
      <c r="G3" s="1111" t="s">
        <v>2</v>
      </c>
      <c r="H3" s="584"/>
      <c r="I3" s="1113" t="s">
        <v>236</v>
      </c>
      <c r="J3" s="584"/>
      <c r="K3" s="1115" t="s">
        <v>3</v>
      </c>
      <c r="L3" s="178"/>
      <c r="M3" s="81"/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</row>
    <row r="4" spans="1:36" s="38" customFormat="1" ht="18" customHeight="1">
      <c r="A4" s="1117" t="s">
        <v>4</v>
      </c>
      <c r="B4" s="1118"/>
      <c r="C4" s="1118"/>
      <c r="D4" s="1118"/>
      <c r="E4" s="1118"/>
      <c r="F4" s="1119"/>
      <c r="G4" s="1112"/>
      <c r="H4" s="620" t="s">
        <v>45</v>
      </c>
      <c r="I4" s="1114"/>
      <c r="J4" s="585" t="s">
        <v>45</v>
      </c>
      <c r="K4" s="1116"/>
      <c r="L4" s="179" t="s">
        <v>66</v>
      </c>
      <c r="M4" s="81"/>
      <c r="N4" s="81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</row>
    <row r="5" spans="1:36" s="59" customFormat="1" ht="20.100000000000001" customHeight="1">
      <c r="A5" s="1105" t="s">
        <v>0</v>
      </c>
      <c r="B5" s="1106"/>
      <c r="C5" s="1106"/>
      <c r="D5" s="1106"/>
      <c r="E5" s="1106"/>
      <c r="F5" s="1106"/>
      <c r="G5" s="79">
        <f t="shared" ref="G5:L5" si="0">G6+G39+G203+G259+G442+G507+G528</f>
        <v>9481482.8471240997</v>
      </c>
      <c r="H5" s="586">
        <f t="shared" si="0"/>
        <v>100</v>
      </c>
      <c r="I5" s="79">
        <f t="shared" si="0"/>
        <v>8954044.7925792448</v>
      </c>
      <c r="J5" s="586">
        <f t="shared" si="0"/>
        <v>100.00000000000001</v>
      </c>
      <c r="K5" s="79">
        <f t="shared" si="0"/>
        <v>527437.92712409922</v>
      </c>
      <c r="L5" s="180">
        <f t="shared" si="0"/>
        <v>5.8904990911059407</v>
      </c>
      <c r="M5" s="153"/>
      <c r="N5" s="8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</row>
    <row r="6" spans="1:36" s="78" customFormat="1" ht="20.100000000000001" customHeight="1">
      <c r="A6" s="93" t="s">
        <v>235</v>
      </c>
      <c r="B6" s="94"/>
      <c r="C6" s="94"/>
      <c r="D6" s="94"/>
      <c r="E6" s="94"/>
      <c r="F6" s="75"/>
      <c r="G6" s="144">
        <v>411600</v>
      </c>
      <c r="H6" s="587">
        <v>4.3410931247409845</v>
      </c>
      <c r="I6" s="144">
        <v>374999.92000000004</v>
      </c>
      <c r="J6" s="587">
        <v>4.188050525621505</v>
      </c>
      <c r="K6" s="144">
        <v>36600.079999999958</v>
      </c>
      <c r="L6" s="173">
        <v>0.4087547119524424</v>
      </c>
      <c r="M6" s="85"/>
      <c r="N6" s="85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</row>
    <row r="7" spans="1:36" s="62" customFormat="1" ht="20.100000000000001" customHeight="1">
      <c r="A7" s="40"/>
      <c r="B7" s="41" t="s">
        <v>5</v>
      </c>
      <c r="C7" s="42"/>
      <c r="D7" s="42"/>
      <c r="E7" s="42"/>
      <c r="F7" s="43"/>
      <c r="G7" s="122">
        <v>298765.40000000002</v>
      </c>
      <c r="H7" s="271">
        <v>3.1510408742723275</v>
      </c>
      <c r="I7" s="122">
        <v>290205.92000000004</v>
      </c>
      <c r="J7" s="271">
        <v>3.2410595068779546</v>
      </c>
      <c r="K7" s="122">
        <v>8559.4799999999814</v>
      </c>
      <c r="L7" s="129">
        <v>9.5593446294726353E-2</v>
      </c>
      <c r="M7" s="87"/>
      <c r="N7" s="87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</row>
    <row r="8" spans="1:36" s="62" customFormat="1" ht="20.100000000000001" customHeight="1">
      <c r="A8" s="40"/>
      <c r="B8" s="688"/>
      <c r="C8" s="45" t="s">
        <v>6</v>
      </c>
      <c r="D8" s="46"/>
      <c r="E8" s="46"/>
      <c r="F8" s="63"/>
      <c r="G8" s="123">
        <v>194462.4</v>
      </c>
      <c r="H8" s="274">
        <v>2.0509703295933703</v>
      </c>
      <c r="I8" s="123">
        <v>196293.92</v>
      </c>
      <c r="J8" s="274">
        <v>2.1922374138967964</v>
      </c>
      <c r="K8" s="123">
        <v>-1831.5200000000186</v>
      </c>
      <c r="L8" s="130">
        <v>-2.0454666493492521E-2</v>
      </c>
      <c r="M8" s="87"/>
      <c r="N8" s="87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</row>
    <row r="9" spans="1:36" s="62" customFormat="1" ht="20.100000000000001" customHeight="1">
      <c r="A9" s="40"/>
      <c r="B9" s="688"/>
      <c r="C9" s="49"/>
      <c r="D9" s="45" t="s">
        <v>6</v>
      </c>
      <c r="E9" s="47"/>
      <c r="F9" s="48"/>
      <c r="G9" s="123">
        <v>194462.4</v>
      </c>
      <c r="H9" s="274">
        <v>2.0509703295933703</v>
      </c>
      <c r="I9" s="123">
        <v>196293.92</v>
      </c>
      <c r="J9" s="274">
        <v>2.1922374138967964</v>
      </c>
      <c r="K9" s="123">
        <v>-1831.5200000000186</v>
      </c>
      <c r="L9" s="130">
        <v>-2.0454666493492521E-2</v>
      </c>
      <c r="M9" s="87"/>
      <c r="N9" s="87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spans="1:36" s="5" customFormat="1" ht="20.100000000000001" customHeight="1">
      <c r="A10" s="40"/>
      <c r="B10" s="688"/>
      <c r="C10" s="688"/>
      <c r="D10" s="688"/>
      <c r="E10" s="50" t="s">
        <v>7</v>
      </c>
      <c r="F10" s="51"/>
      <c r="G10" s="124">
        <v>194462.4</v>
      </c>
      <c r="H10" s="275">
        <v>2.0509703295933703</v>
      </c>
      <c r="I10" s="124">
        <v>196293.92</v>
      </c>
      <c r="J10" s="275">
        <v>2.1922374138967964</v>
      </c>
      <c r="K10" s="124">
        <v>-1831.5200000000186</v>
      </c>
      <c r="L10" s="131">
        <v>-2.0454666493492521E-2</v>
      </c>
      <c r="M10" s="87"/>
      <c r="N10" s="87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</row>
    <row r="11" spans="1:36" s="5" customFormat="1" ht="20.100000000000001" customHeight="1">
      <c r="A11" s="40"/>
      <c r="B11" s="688"/>
      <c r="C11" s="688"/>
      <c r="D11" s="688"/>
      <c r="E11" s="52"/>
      <c r="F11" s="48" t="s">
        <v>26</v>
      </c>
      <c r="G11" s="123">
        <v>161391.4</v>
      </c>
      <c r="H11" s="274">
        <v>1.7021746767063215</v>
      </c>
      <c r="I11" s="123">
        <v>162980.92000000001</v>
      </c>
      <c r="J11" s="274">
        <v>1.8201932621006329</v>
      </c>
      <c r="K11" s="123">
        <v>-1589.5200000000186</v>
      </c>
      <c r="L11" s="130">
        <v>-1.7751977311051083E-2</v>
      </c>
      <c r="M11" s="87"/>
      <c r="N11" s="87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</row>
    <row r="12" spans="1:36" s="62" customFormat="1" ht="20.100000000000001" customHeight="1">
      <c r="A12" s="40"/>
      <c r="B12" s="688"/>
      <c r="C12" s="688"/>
      <c r="D12" s="688"/>
      <c r="E12" s="52"/>
      <c r="F12" s="48" t="s">
        <v>50</v>
      </c>
      <c r="G12" s="123">
        <v>33071</v>
      </c>
      <c r="H12" s="274">
        <v>0.34879565288704828</v>
      </c>
      <c r="I12" s="123">
        <v>33313</v>
      </c>
      <c r="J12" s="274">
        <v>0.37204415179616351</v>
      </c>
      <c r="K12" s="123">
        <v>-242</v>
      </c>
      <c r="L12" s="130">
        <v>-2.7026891824414364E-3</v>
      </c>
      <c r="M12" s="87"/>
      <c r="N12" s="87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</row>
    <row r="13" spans="1:36" s="62" customFormat="1" ht="20.100000000000001" customHeight="1">
      <c r="A13" s="54"/>
      <c r="B13" s="55"/>
      <c r="C13" s="45" t="s">
        <v>8</v>
      </c>
      <c r="D13" s="46"/>
      <c r="E13" s="46"/>
      <c r="F13" s="47"/>
      <c r="G13" s="123">
        <v>104303</v>
      </c>
      <c r="H13" s="274">
        <v>1.1000705446789574</v>
      </c>
      <c r="I13" s="123">
        <v>93912</v>
      </c>
      <c r="J13" s="274">
        <v>1.0488220929811578</v>
      </c>
      <c r="K13" s="123">
        <v>10391</v>
      </c>
      <c r="L13" s="130">
        <v>0.11604811278821886</v>
      </c>
      <c r="M13" s="87"/>
      <c r="N13" s="87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6" s="44" customFormat="1" ht="20.100000000000001" customHeight="1">
      <c r="A14" s="54"/>
      <c r="B14" s="55"/>
      <c r="C14" s="56"/>
      <c r="D14" s="45" t="s">
        <v>8</v>
      </c>
      <c r="E14" s="47"/>
      <c r="F14" s="45"/>
      <c r="G14" s="123">
        <v>104303</v>
      </c>
      <c r="H14" s="274">
        <v>1.1000705446789574</v>
      </c>
      <c r="I14" s="123">
        <v>93912</v>
      </c>
      <c r="J14" s="274">
        <v>1.0488220929811578</v>
      </c>
      <c r="K14" s="123">
        <v>10391</v>
      </c>
      <c r="L14" s="130">
        <v>0.11604811278821886</v>
      </c>
      <c r="M14" s="88"/>
      <c r="N14" s="88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</row>
    <row r="15" spans="1:36" s="44" customFormat="1" ht="20.100000000000001" customHeight="1">
      <c r="A15" s="54"/>
      <c r="B15" s="55"/>
      <c r="C15" s="55"/>
      <c r="D15" s="55"/>
      <c r="E15" s="50" t="s">
        <v>9</v>
      </c>
      <c r="F15" s="51"/>
      <c r="G15" s="124">
        <v>57014</v>
      </c>
      <c r="H15" s="275">
        <v>0.601319444640385</v>
      </c>
      <c r="I15" s="124">
        <v>47064</v>
      </c>
      <c r="J15" s="275">
        <v>0.52561720529927181</v>
      </c>
      <c r="K15" s="124">
        <v>9950</v>
      </c>
      <c r="L15" s="131">
        <v>0.11112296431938964</v>
      </c>
      <c r="M15" s="88"/>
      <c r="N15" s="88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</row>
    <row r="16" spans="1:36" s="44" customFormat="1" ht="20.100000000000001" customHeight="1">
      <c r="A16" s="54"/>
      <c r="B16" s="55"/>
      <c r="C16" s="55"/>
      <c r="D16" s="55"/>
      <c r="E16" s="57"/>
      <c r="F16" s="58" t="s">
        <v>10</v>
      </c>
      <c r="G16" s="123">
        <v>51488</v>
      </c>
      <c r="H16" s="274">
        <v>0.54303742178489744</v>
      </c>
      <c r="I16" s="123">
        <v>41488</v>
      </c>
      <c r="J16" s="274">
        <v>0.46334367273194343</v>
      </c>
      <c r="K16" s="123">
        <v>10000</v>
      </c>
      <c r="L16" s="130">
        <v>0.11168137117526597</v>
      </c>
      <c r="M16" s="88"/>
      <c r="N16" s="88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</row>
    <row r="17" spans="1:36" s="44" customFormat="1" ht="20.100000000000001" customHeight="1">
      <c r="A17" s="54"/>
      <c r="B17" s="55"/>
      <c r="C17" s="55"/>
      <c r="D17" s="55"/>
      <c r="E17" s="52"/>
      <c r="F17" s="58" t="s">
        <v>42</v>
      </c>
      <c r="G17" s="123">
        <v>2010</v>
      </c>
      <c r="H17" s="274">
        <v>2.1199215696621424E-2</v>
      </c>
      <c r="I17" s="123">
        <v>2010</v>
      </c>
      <c r="J17" s="274">
        <v>2.2447955606228458E-2</v>
      </c>
      <c r="K17" s="123">
        <v>0</v>
      </c>
      <c r="L17" s="130">
        <v>0</v>
      </c>
      <c r="M17" s="88"/>
      <c r="N17" s="88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</row>
    <row r="18" spans="1:36" s="44" customFormat="1" ht="20.100000000000001" customHeight="1">
      <c r="A18" s="54"/>
      <c r="B18" s="55"/>
      <c r="C18" s="55"/>
      <c r="D18" s="55"/>
      <c r="E18" s="52"/>
      <c r="F18" s="58" t="s">
        <v>52</v>
      </c>
      <c r="G18" s="123">
        <v>3516</v>
      </c>
      <c r="H18" s="274">
        <v>3.7082807158866138E-2</v>
      </c>
      <c r="I18" s="123">
        <v>3566</v>
      </c>
      <c r="J18" s="274">
        <v>3.9825576961099847E-2</v>
      </c>
      <c r="K18" s="123">
        <v>-50</v>
      </c>
      <c r="L18" s="130">
        <v>-5.5840685587632978E-4</v>
      </c>
      <c r="M18" s="88"/>
      <c r="N18" s="88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</row>
    <row r="19" spans="1:36" s="44" customFormat="1" ht="20.100000000000001" customHeight="1">
      <c r="A19" s="54"/>
      <c r="B19" s="55"/>
      <c r="C19" s="55"/>
      <c r="D19" s="55"/>
      <c r="E19" s="50" t="s">
        <v>11</v>
      </c>
      <c r="F19" s="51"/>
      <c r="G19" s="124">
        <v>10500</v>
      </c>
      <c r="H19" s="275">
        <v>0.11074217154951489</v>
      </c>
      <c r="I19" s="124">
        <v>10500</v>
      </c>
      <c r="J19" s="275">
        <v>0.11726543973402925</v>
      </c>
      <c r="K19" s="124">
        <v>0</v>
      </c>
      <c r="L19" s="131">
        <v>0</v>
      </c>
      <c r="M19" s="88"/>
      <c r="N19" s="88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</row>
    <row r="20" spans="1:36" s="44" customFormat="1" ht="20.100000000000001" customHeight="1">
      <c r="A20" s="54"/>
      <c r="B20" s="55"/>
      <c r="C20" s="55"/>
      <c r="D20" s="55"/>
      <c r="E20" s="57"/>
      <c r="F20" s="48" t="s">
        <v>12</v>
      </c>
      <c r="G20" s="123">
        <v>7500</v>
      </c>
      <c r="H20" s="274">
        <v>7.9101551106796356E-2</v>
      </c>
      <c r="I20" s="123">
        <v>7500</v>
      </c>
      <c r="J20" s="274">
        <v>8.376102838144947E-2</v>
      </c>
      <c r="K20" s="123">
        <v>0</v>
      </c>
      <c r="L20" s="130">
        <v>0</v>
      </c>
      <c r="M20" s="88"/>
      <c r="N20" s="88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</row>
    <row r="21" spans="1:36" s="44" customFormat="1" ht="20.100000000000001" customHeight="1">
      <c r="A21" s="54"/>
      <c r="B21" s="55"/>
      <c r="C21" s="55"/>
      <c r="D21" s="55"/>
      <c r="E21" s="57"/>
      <c r="F21" s="48" t="s">
        <v>67</v>
      </c>
      <c r="G21" s="123">
        <v>3000</v>
      </c>
      <c r="H21" s="274">
        <v>3.1640620442718544E-2</v>
      </c>
      <c r="I21" s="123">
        <v>3000</v>
      </c>
      <c r="J21" s="274">
        <v>3.350441135257979E-2</v>
      </c>
      <c r="K21" s="123">
        <v>0</v>
      </c>
      <c r="L21" s="130">
        <v>0</v>
      </c>
      <c r="M21" s="88"/>
      <c r="N21" s="88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</row>
    <row r="22" spans="1:36" s="44" customFormat="1" ht="20.100000000000001" customHeight="1">
      <c r="A22" s="54"/>
      <c r="B22" s="55"/>
      <c r="C22" s="55"/>
      <c r="D22" s="55"/>
      <c r="E22" s="50" t="s">
        <v>13</v>
      </c>
      <c r="F22" s="51"/>
      <c r="G22" s="124">
        <v>9740</v>
      </c>
      <c r="H22" s="275">
        <v>0.1027265477040262</v>
      </c>
      <c r="I22" s="124">
        <v>9740</v>
      </c>
      <c r="J22" s="275">
        <v>0.10877765552470904</v>
      </c>
      <c r="K22" s="124">
        <v>0</v>
      </c>
      <c r="L22" s="131">
        <v>0</v>
      </c>
      <c r="M22" s="88"/>
      <c r="N22" s="88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</row>
    <row r="23" spans="1:36" s="139" customFormat="1" ht="20.100000000000001" customHeight="1">
      <c r="A23" s="54"/>
      <c r="B23" s="55"/>
      <c r="C23" s="55"/>
      <c r="D23" s="55"/>
      <c r="E23" s="57"/>
      <c r="F23" s="58" t="s">
        <v>14</v>
      </c>
      <c r="G23" s="123">
        <v>3300</v>
      </c>
      <c r="H23" s="274">
        <v>3.4804682486990396E-2</v>
      </c>
      <c r="I23" s="123">
        <v>3300</v>
      </c>
      <c r="J23" s="274">
        <v>3.6854852487837771E-2</v>
      </c>
      <c r="K23" s="123">
        <v>0</v>
      </c>
      <c r="L23" s="130">
        <v>0</v>
      </c>
      <c r="M23" s="557"/>
      <c r="N23" s="557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</row>
    <row r="24" spans="1:36" s="39" customFormat="1" ht="20.100000000000001" customHeight="1">
      <c r="A24" s="67"/>
      <c r="B24" s="68"/>
      <c r="C24" s="68"/>
      <c r="D24" s="68"/>
      <c r="E24" s="114"/>
      <c r="F24" s="158" t="s">
        <v>15</v>
      </c>
      <c r="G24" s="159">
        <v>240</v>
      </c>
      <c r="H24" s="622">
        <v>2.5312496354174836E-3</v>
      </c>
      <c r="I24" s="159">
        <v>240</v>
      </c>
      <c r="J24" s="622">
        <v>2.6803529082063834E-3</v>
      </c>
      <c r="K24" s="159">
        <v>0</v>
      </c>
      <c r="L24" s="683">
        <v>0</v>
      </c>
      <c r="M24" s="154"/>
      <c r="N24" s="154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</row>
    <row r="25" spans="1:36" s="59" customFormat="1" ht="20.100000000000001" customHeight="1">
      <c r="A25" s="54"/>
      <c r="B25" s="55"/>
      <c r="C25" s="55"/>
      <c r="D25" s="55"/>
      <c r="E25" s="52"/>
      <c r="F25" s="60" t="s">
        <v>16</v>
      </c>
      <c r="G25" s="138">
        <v>5000</v>
      </c>
      <c r="H25" s="280">
        <v>5.2734367404530906E-2</v>
      </c>
      <c r="I25" s="138">
        <v>5000</v>
      </c>
      <c r="J25" s="280">
        <v>5.5840685587632985E-2</v>
      </c>
      <c r="K25" s="138">
        <v>0</v>
      </c>
      <c r="L25" s="142">
        <v>0</v>
      </c>
      <c r="M25" s="83"/>
      <c r="N25" s="83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1:36" s="44" customFormat="1" ht="20.100000000000001" customHeight="1">
      <c r="A26" s="54"/>
      <c r="B26" s="55"/>
      <c r="C26" s="55"/>
      <c r="D26" s="55"/>
      <c r="E26" s="53"/>
      <c r="F26" s="60" t="s">
        <v>17</v>
      </c>
      <c r="G26" s="138">
        <v>1200</v>
      </c>
      <c r="H26" s="274">
        <v>1.2656248177087418E-2</v>
      </c>
      <c r="I26" s="123">
        <v>1200</v>
      </c>
      <c r="J26" s="280">
        <v>1.3401764541031915E-2</v>
      </c>
      <c r="K26" s="123">
        <v>0</v>
      </c>
      <c r="L26" s="130">
        <v>0</v>
      </c>
      <c r="M26" s="90"/>
      <c r="N26" s="90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</row>
    <row r="27" spans="1:36" s="44" customFormat="1" ht="20.100000000000001" customHeight="1">
      <c r="A27" s="54"/>
      <c r="B27" s="55"/>
      <c r="C27" s="55"/>
      <c r="D27" s="55"/>
      <c r="E27" s="50" t="s">
        <v>18</v>
      </c>
      <c r="F27" s="51"/>
      <c r="G27" s="124">
        <v>7320</v>
      </c>
      <c r="H27" s="275">
        <v>7.7203113880233237E-2</v>
      </c>
      <c r="I27" s="124">
        <v>7320</v>
      </c>
      <c r="J27" s="275">
        <v>8.1750763700294687E-2</v>
      </c>
      <c r="K27" s="124">
        <v>0</v>
      </c>
      <c r="L27" s="131">
        <v>0</v>
      </c>
      <c r="M27" s="90"/>
      <c r="N27" s="90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</row>
    <row r="28" spans="1:36" s="44" customFormat="1" ht="20.100000000000001" customHeight="1">
      <c r="A28" s="54"/>
      <c r="B28" s="55"/>
      <c r="C28" s="55"/>
      <c r="D28" s="55"/>
      <c r="E28" s="57"/>
      <c r="F28" s="48" t="s">
        <v>19</v>
      </c>
      <c r="G28" s="123">
        <v>1800</v>
      </c>
      <c r="H28" s="274">
        <v>1.8984372265631128E-2</v>
      </c>
      <c r="I28" s="123">
        <v>1800</v>
      </c>
      <c r="J28" s="274">
        <v>2.0102646811547872E-2</v>
      </c>
      <c r="K28" s="123">
        <v>0</v>
      </c>
      <c r="L28" s="130">
        <v>0</v>
      </c>
      <c r="M28" s="90"/>
      <c r="N28" s="90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</row>
    <row r="29" spans="1:36" s="59" customFormat="1" ht="20.100000000000001" customHeight="1">
      <c r="A29" s="54"/>
      <c r="B29" s="55"/>
      <c r="C29" s="55"/>
      <c r="D29" s="55"/>
      <c r="E29" s="52"/>
      <c r="F29" s="61" t="s">
        <v>20</v>
      </c>
      <c r="G29" s="126">
        <v>5520</v>
      </c>
      <c r="H29" s="274">
        <v>5.8218741614602117E-2</v>
      </c>
      <c r="I29" s="123">
        <v>5520</v>
      </c>
      <c r="J29" s="282">
        <v>6.1648116888746815E-2</v>
      </c>
      <c r="K29" s="123">
        <v>0</v>
      </c>
      <c r="L29" s="130">
        <v>0</v>
      </c>
      <c r="M29" s="90"/>
      <c r="N29" s="90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36" s="139" customFormat="1" ht="20.100000000000001" customHeight="1">
      <c r="A30" s="54"/>
      <c r="B30" s="55"/>
      <c r="C30" s="55"/>
      <c r="D30" s="55"/>
      <c r="E30" s="50" t="s">
        <v>21</v>
      </c>
      <c r="F30" s="51"/>
      <c r="G30" s="124">
        <v>13429</v>
      </c>
      <c r="H30" s="275">
        <v>0.14163396397508912</v>
      </c>
      <c r="I30" s="124">
        <v>12988</v>
      </c>
      <c r="J30" s="275">
        <v>0.14505176488243543</v>
      </c>
      <c r="K30" s="124">
        <v>441</v>
      </c>
      <c r="L30" s="131">
        <v>4.9251484688292288E-3</v>
      </c>
      <c r="M30" s="102"/>
      <c r="N30" s="102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</row>
    <row r="31" spans="1:36" s="104" customFormat="1" ht="20.100000000000001" customHeight="1">
      <c r="A31" s="98"/>
      <c r="B31" s="99"/>
      <c r="C31" s="99"/>
      <c r="D31" s="99"/>
      <c r="E31" s="100"/>
      <c r="F31" s="101" t="s">
        <v>51</v>
      </c>
      <c r="G31" s="717">
        <v>13429</v>
      </c>
      <c r="H31" s="588">
        <v>0.14163396397508912</v>
      </c>
      <c r="I31" s="717">
        <v>12988</v>
      </c>
      <c r="J31" s="588">
        <v>0.14505176488243543</v>
      </c>
      <c r="K31" s="717">
        <v>441</v>
      </c>
      <c r="L31" s="132">
        <v>4.9251484688292288E-3</v>
      </c>
      <c r="M31" s="496"/>
      <c r="N31" s="102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</row>
    <row r="32" spans="1:36" s="59" customFormat="1" ht="20.100000000000001" customHeight="1">
      <c r="A32" s="54"/>
      <c r="B32" s="55"/>
      <c r="C32" s="55"/>
      <c r="D32" s="55"/>
      <c r="E32" s="50" t="s">
        <v>22</v>
      </c>
      <c r="F32" s="64"/>
      <c r="G32" s="125">
        <v>6300</v>
      </c>
      <c r="H32" s="286">
        <v>6.6445302929708933E-2</v>
      </c>
      <c r="I32" s="125">
        <v>6300</v>
      </c>
      <c r="J32" s="286">
        <v>7.035926384041756E-2</v>
      </c>
      <c r="K32" s="125">
        <v>0</v>
      </c>
      <c r="L32" s="133">
        <v>0</v>
      </c>
      <c r="M32" s="90"/>
      <c r="N32" s="90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36" s="39" customFormat="1" ht="20.100000000000001" customHeight="1">
      <c r="A33" s="54"/>
      <c r="B33" s="55"/>
      <c r="C33" s="55"/>
      <c r="D33" s="55"/>
      <c r="E33" s="115"/>
      <c r="F33" s="61" t="s">
        <v>23</v>
      </c>
      <c r="G33" s="126">
        <v>6300</v>
      </c>
      <c r="H33" s="282">
        <v>6.6445302929708933E-2</v>
      </c>
      <c r="I33" s="126">
        <v>6300</v>
      </c>
      <c r="J33" s="282">
        <v>7.035926384041756E-2</v>
      </c>
      <c r="K33" s="126">
        <v>0</v>
      </c>
      <c r="L33" s="134">
        <v>0</v>
      </c>
      <c r="M33" s="91"/>
      <c r="N33" s="91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s="62" customFormat="1" ht="20.100000000000001" customHeight="1">
      <c r="A34" s="40"/>
      <c r="B34" s="690" t="s">
        <v>53</v>
      </c>
      <c r="C34" s="691"/>
      <c r="D34" s="691"/>
      <c r="E34" s="691"/>
      <c r="F34" s="116"/>
      <c r="G34" s="127">
        <v>112835</v>
      </c>
      <c r="H34" s="288">
        <v>1.1900564692180489</v>
      </c>
      <c r="I34" s="127">
        <v>84794</v>
      </c>
      <c r="J34" s="288">
        <v>0.94699101874355029</v>
      </c>
      <c r="K34" s="127">
        <v>28041</v>
      </c>
      <c r="L34" s="135">
        <v>0.31316573291256328</v>
      </c>
      <c r="M34" s="87"/>
      <c r="N34" s="87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</row>
    <row r="35" spans="1:36" s="62" customFormat="1" ht="20.100000000000001" customHeight="1">
      <c r="A35" s="40"/>
      <c r="B35" s="688"/>
      <c r="C35" s="45" t="s">
        <v>54</v>
      </c>
      <c r="D35" s="46"/>
      <c r="E35" s="46"/>
      <c r="F35" s="63"/>
      <c r="G35" s="123">
        <v>112835</v>
      </c>
      <c r="H35" s="274">
        <v>1.1900564692180489</v>
      </c>
      <c r="I35" s="123">
        <v>84794</v>
      </c>
      <c r="J35" s="274">
        <v>0.94699101874355029</v>
      </c>
      <c r="K35" s="123">
        <v>28041</v>
      </c>
      <c r="L35" s="130">
        <v>0.31316573291256328</v>
      </c>
      <c r="M35" s="518"/>
      <c r="N35" s="87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36" s="62" customFormat="1" ht="20.100000000000001" customHeight="1">
      <c r="A36" s="40"/>
      <c r="B36" s="688"/>
      <c r="C36" s="49"/>
      <c r="D36" s="45" t="s">
        <v>54</v>
      </c>
      <c r="E36" s="46"/>
      <c r="F36" s="63"/>
      <c r="G36" s="123">
        <v>112835</v>
      </c>
      <c r="H36" s="274">
        <v>1.1900564692180489</v>
      </c>
      <c r="I36" s="123">
        <v>84794</v>
      </c>
      <c r="J36" s="274">
        <v>0.94699101874355029</v>
      </c>
      <c r="K36" s="123">
        <v>28041</v>
      </c>
      <c r="L36" s="130">
        <v>0.31316573291256328</v>
      </c>
      <c r="M36" s="87"/>
      <c r="N36" s="87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</row>
    <row r="37" spans="1:36" s="5" customFormat="1" ht="20.100000000000001" customHeight="1">
      <c r="A37" s="40"/>
      <c r="B37" s="688"/>
      <c r="C37" s="688"/>
      <c r="D37" s="688"/>
      <c r="E37" s="50" t="s">
        <v>55</v>
      </c>
      <c r="F37" s="51"/>
      <c r="G37" s="124">
        <v>112835</v>
      </c>
      <c r="H37" s="275">
        <v>1.1900564692180489</v>
      </c>
      <c r="I37" s="124">
        <v>84794</v>
      </c>
      <c r="J37" s="275">
        <v>0.94699101874355029</v>
      </c>
      <c r="K37" s="124">
        <v>28041</v>
      </c>
      <c r="L37" s="131">
        <v>0.31316573291256328</v>
      </c>
      <c r="M37" s="87"/>
      <c r="N37" s="87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</row>
    <row r="38" spans="1:36" s="5" customFormat="1" ht="20.100000000000001" customHeight="1">
      <c r="A38" s="113"/>
      <c r="B38" s="143"/>
      <c r="C38" s="143"/>
      <c r="D38" s="143"/>
      <c r="E38" s="114"/>
      <c r="F38" s="95" t="s">
        <v>56</v>
      </c>
      <c r="G38" s="128">
        <v>112835</v>
      </c>
      <c r="H38" s="355">
        <v>1.1900564692180489</v>
      </c>
      <c r="I38" s="128">
        <v>84794</v>
      </c>
      <c r="J38" s="355">
        <v>0.94699101874355029</v>
      </c>
      <c r="K38" s="128">
        <v>28041</v>
      </c>
      <c r="L38" s="175">
        <v>0.31316573291256328</v>
      </c>
      <c r="M38" s="87"/>
      <c r="N38" s="87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</row>
    <row r="39" spans="1:36" s="203" customFormat="1" ht="20.100000000000001" customHeight="1">
      <c r="A39" s="805" t="s">
        <v>239</v>
      </c>
      <c r="B39" s="806"/>
      <c r="C39" s="806"/>
      <c r="D39" s="806"/>
      <c r="E39" s="806"/>
      <c r="F39" s="806"/>
      <c r="G39" s="807">
        <v>3981199.8471240993</v>
      </c>
      <c r="H39" s="808">
        <f t="shared" ref="H6:H70" si="1">SUM(G39)/$G$5*100</f>
        <v>41.989211089820905</v>
      </c>
      <c r="I39" s="807">
        <v>3753100</v>
      </c>
      <c r="J39" s="808">
        <f t="shared" ref="J7:J70" si="2">SUM(I39/$I$5)*100</f>
        <v>41.915135415789067</v>
      </c>
      <c r="K39" s="807">
        <v>228099.84712409927</v>
      </c>
      <c r="L39" s="809">
        <f t="shared" ref="L7:L70" si="3">SUM(K39)/$I$5*100</f>
        <v>2.5474503691687951</v>
      </c>
      <c r="M39" s="201"/>
      <c r="N39" s="202"/>
      <c r="O39" s="202"/>
      <c r="P39" s="202"/>
      <c r="Q39" s="202"/>
    </row>
    <row r="40" spans="1:36" s="205" customFormat="1" ht="20.100000000000001" customHeight="1">
      <c r="A40" s="163"/>
      <c r="B40" s="810" t="s">
        <v>81</v>
      </c>
      <c r="C40" s="811"/>
      <c r="D40" s="810"/>
      <c r="E40" s="810"/>
      <c r="F40" s="810"/>
      <c r="G40" s="812">
        <v>1082740.4628067389</v>
      </c>
      <c r="H40" s="813">
        <f t="shared" si="1"/>
        <v>11.41952667388048</v>
      </c>
      <c r="I40" s="812">
        <v>1005000</v>
      </c>
      <c r="J40" s="813">
        <f t="shared" si="2"/>
        <v>11.223977803114229</v>
      </c>
      <c r="K40" s="814">
        <v>77740.462806738986</v>
      </c>
      <c r="L40" s="815">
        <f t="shared" si="3"/>
        <v>0.86821614820563742</v>
      </c>
      <c r="M40" s="201"/>
      <c r="N40" s="204"/>
      <c r="O40" s="204"/>
      <c r="P40" s="204"/>
      <c r="Q40" s="204"/>
    </row>
    <row r="41" spans="1:36" s="205" customFormat="1" ht="20.100000000000001" customHeight="1">
      <c r="A41" s="163"/>
      <c r="B41" s="164"/>
      <c r="C41" s="206" t="s">
        <v>82</v>
      </c>
      <c r="D41" s="207"/>
      <c r="E41" s="207"/>
      <c r="F41" s="207"/>
      <c r="G41" s="208">
        <v>831340.46280673903</v>
      </c>
      <c r="H41" s="816">
        <f t="shared" si="1"/>
        <v>8.7680426807806668</v>
      </c>
      <c r="I41" s="208">
        <v>795500</v>
      </c>
      <c r="J41" s="816">
        <f t="shared" si="2"/>
        <v>8.8842530769924064</v>
      </c>
      <c r="K41" s="208">
        <v>35840.462806738986</v>
      </c>
      <c r="L41" s="817">
        <f t="shared" si="3"/>
        <v>0.40027120298127317</v>
      </c>
      <c r="M41" s="201"/>
      <c r="N41" s="204"/>
      <c r="O41" s="204"/>
      <c r="P41" s="204"/>
      <c r="Q41" s="204"/>
    </row>
    <row r="42" spans="1:36" s="205" customFormat="1" ht="20.100000000000001" customHeight="1">
      <c r="A42" s="163"/>
      <c r="B42" s="164"/>
      <c r="C42" s="164"/>
      <c r="D42" s="206" t="s">
        <v>83</v>
      </c>
      <c r="E42" s="206"/>
      <c r="F42" s="206"/>
      <c r="G42" s="208">
        <v>482745.46280673903</v>
      </c>
      <c r="H42" s="816">
        <f t="shared" si="1"/>
        <v>5.0914553197041768</v>
      </c>
      <c r="I42" s="208">
        <v>456130</v>
      </c>
      <c r="J42" s="816">
        <f t="shared" si="2"/>
        <v>5.0941223834174068</v>
      </c>
      <c r="K42" s="208">
        <v>26615.462806738986</v>
      </c>
      <c r="L42" s="817">
        <f t="shared" si="3"/>
        <v>0.2972451380720903</v>
      </c>
      <c r="M42" s="201"/>
      <c r="N42" s="204"/>
      <c r="O42" s="204"/>
      <c r="P42" s="204"/>
      <c r="Q42" s="204"/>
    </row>
    <row r="43" spans="1:36" s="205" customFormat="1" ht="20.100000000000001" customHeight="1">
      <c r="A43" s="163"/>
      <c r="B43" s="164"/>
      <c r="C43" s="164"/>
      <c r="D43" s="164"/>
      <c r="E43" s="209" t="s">
        <v>84</v>
      </c>
      <c r="F43" s="209"/>
      <c r="G43" s="210">
        <v>482745.46280673903</v>
      </c>
      <c r="H43" s="589">
        <f t="shared" si="1"/>
        <v>5.0914553197041768</v>
      </c>
      <c r="I43" s="210">
        <v>456130</v>
      </c>
      <c r="J43" s="589">
        <f t="shared" si="2"/>
        <v>5.0941223834174068</v>
      </c>
      <c r="K43" s="211">
        <v>26615.462806738986</v>
      </c>
      <c r="L43" s="219">
        <f t="shared" si="3"/>
        <v>0.2972451380720903</v>
      </c>
      <c r="M43" s="201"/>
      <c r="N43" s="204"/>
      <c r="O43" s="204"/>
      <c r="P43" s="204"/>
      <c r="Q43" s="204"/>
    </row>
    <row r="44" spans="1:36" s="216" customFormat="1" ht="20.100000000000001" customHeight="1">
      <c r="A44" s="163"/>
      <c r="B44" s="164"/>
      <c r="C44" s="164"/>
      <c r="D44" s="164"/>
      <c r="E44" s="164"/>
      <c r="F44" s="212" t="s">
        <v>85</v>
      </c>
      <c r="G44" s="671">
        <v>307583.09766666661</v>
      </c>
      <c r="H44" s="821">
        <f t="shared" si="1"/>
        <v>3.2440400159555418</v>
      </c>
      <c r="I44" s="671">
        <v>261800</v>
      </c>
      <c r="J44" s="821">
        <f t="shared" si="2"/>
        <v>2.923818297368463</v>
      </c>
      <c r="K44" s="213">
        <v>45783.09766666661</v>
      </c>
      <c r="L44" s="822">
        <f t="shared" si="3"/>
        <v>0.51131191240644469</v>
      </c>
      <c r="M44" s="670"/>
      <c r="N44" s="215"/>
      <c r="O44" s="215"/>
      <c r="P44" s="215"/>
      <c r="Q44" s="215"/>
    </row>
    <row r="45" spans="1:36" s="205" customFormat="1" ht="20.100000000000001" customHeight="1">
      <c r="A45" s="163"/>
      <c r="B45" s="164"/>
      <c r="C45" s="164"/>
      <c r="D45" s="164"/>
      <c r="E45" s="164"/>
      <c r="F45" s="212" t="s">
        <v>86</v>
      </c>
      <c r="G45" s="214">
        <v>57628.30493815997</v>
      </c>
      <c r="H45" s="821">
        <f t="shared" si="1"/>
        <v>0.6077984411018541</v>
      </c>
      <c r="I45" s="214">
        <v>54290</v>
      </c>
      <c r="J45" s="821">
        <f t="shared" si="2"/>
        <v>0.60631816411051898</v>
      </c>
      <c r="K45" s="213">
        <v>3338.3049381599703</v>
      </c>
      <c r="L45" s="822">
        <f t="shared" si="3"/>
        <v>3.7282647289486694E-2</v>
      </c>
      <c r="M45" s="201"/>
      <c r="N45" s="204"/>
      <c r="O45" s="204"/>
      <c r="P45" s="204"/>
      <c r="Q45" s="204"/>
    </row>
    <row r="46" spans="1:36" s="258" customFormat="1" ht="20.100000000000001" customHeight="1">
      <c r="A46" s="252"/>
      <c r="B46" s="253"/>
      <c r="C46" s="253"/>
      <c r="D46" s="253"/>
      <c r="E46" s="253"/>
      <c r="F46" s="254" t="s">
        <v>87</v>
      </c>
      <c r="G46" s="255">
        <v>117534.06020191241</v>
      </c>
      <c r="H46" s="818">
        <f t="shared" si="1"/>
        <v>1.2396168626467805</v>
      </c>
      <c r="I46" s="255">
        <v>140040</v>
      </c>
      <c r="J46" s="818">
        <f t="shared" si="2"/>
        <v>1.5639859219384247</v>
      </c>
      <c r="K46" s="256">
        <v>-22505.939798087595</v>
      </c>
      <c r="L46" s="823">
        <f t="shared" si="3"/>
        <v>-0.25134942162384111</v>
      </c>
      <c r="M46" s="327"/>
      <c r="N46" s="257"/>
      <c r="O46" s="257"/>
      <c r="P46" s="257"/>
      <c r="Q46" s="257"/>
    </row>
    <row r="47" spans="1:36" s="216" customFormat="1" ht="20.100000000000001" customHeight="1">
      <c r="A47" s="163"/>
      <c r="B47" s="164"/>
      <c r="C47" s="164"/>
      <c r="D47" s="234" t="s">
        <v>88</v>
      </c>
      <c r="E47" s="234"/>
      <c r="F47" s="234"/>
      <c r="G47" s="235">
        <v>348595</v>
      </c>
      <c r="H47" s="816">
        <f t="shared" si="1"/>
        <v>3.6765873610764901</v>
      </c>
      <c r="I47" s="235">
        <v>339370</v>
      </c>
      <c r="J47" s="816">
        <f t="shared" si="2"/>
        <v>3.790130693575001</v>
      </c>
      <c r="K47" s="235">
        <v>9225</v>
      </c>
      <c r="L47" s="817">
        <f t="shared" si="3"/>
        <v>0.10302606490918285</v>
      </c>
      <c r="M47" s="201"/>
      <c r="N47" s="215"/>
      <c r="O47" s="215"/>
      <c r="P47" s="215"/>
      <c r="Q47" s="215"/>
    </row>
    <row r="48" spans="1:36" s="216" customFormat="1" ht="20.100000000000001" customHeight="1">
      <c r="A48" s="163"/>
      <c r="B48" s="164"/>
      <c r="C48" s="164"/>
      <c r="D48" s="164"/>
      <c r="E48" s="217" t="s">
        <v>89</v>
      </c>
      <c r="F48" s="217"/>
      <c r="G48" s="218">
        <v>128085</v>
      </c>
      <c r="H48" s="589">
        <f t="shared" si="1"/>
        <v>1.3508962898018682</v>
      </c>
      <c r="I48" s="218">
        <v>145730</v>
      </c>
      <c r="J48" s="589">
        <f t="shared" si="2"/>
        <v>1.6275326221371507</v>
      </c>
      <c r="K48" s="218">
        <v>-17645</v>
      </c>
      <c r="L48" s="219">
        <f t="shared" si="3"/>
        <v>-0.1970617794387568</v>
      </c>
      <c r="M48" s="201"/>
      <c r="N48" s="215"/>
      <c r="O48" s="215"/>
      <c r="P48" s="215"/>
      <c r="Q48" s="215"/>
    </row>
    <row r="49" spans="1:17" s="216" customFormat="1" ht="20.100000000000001" customHeight="1">
      <c r="A49" s="163"/>
      <c r="B49" s="164"/>
      <c r="C49" s="164"/>
      <c r="D49" s="164"/>
      <c r="E49" s="164"/>
      <c r="F49" s="220" t="s">
        <v>90</v>
      </c>
      <c r="G49" s="214">
        <v>56976</v>
      </c>
      <c r="H49" s="816">
        <f t="shared" si="1"/>
        <v>0.60091866344811051</v>
      </c>
      <c r="I49" s="214">
        <v>65361</v>
      </c>
      <c r="J49" s="816">
        <f t="shared" si="2"/>
        <v>0.72996061013865587</v>
      </c>
      <c r="K49" s="213">
        <v>-8385</v>
      </c>
      <c r="L49" s="817">
        <f t="shared" si="3"/>
        <v>-9.364482973046051E-2</v>
      </c>
      <c r="M49" s="201"/>
      <c r="N49" s="215"/>
      <c r="O49" s="215"/>
      <c r="P49" s="215"/>
      <c r="Q49" s="215"/>
    </row>
    <row r="50" spans="1:17" s="216" customFormat="1" ht="20.100000000000001" customHeight="1">
      <c r="A50" s="163"/>
      <c r="B50" s="164"/>
      <c r="C50" s="164"/>
      <c r="D50" s="164"/>
      <c r="E50" s="164"/>
      <c r="F50" s="221" t="s">
        <v>91</v>
      </c>
      <c r="G50" s="214">
        <v>54109</v>
      </c>
      <c r="H50" s="816">
        <f t="shared" si="1"/>
        <v>0.57068077717835253</v>
      </c>
      <c r="I50" s="222">
        <v>58369</v>
      </c>
      <c r="J50" s="816">
        <f t="shared" si="2"/>
        <v>0.65187299541290999</v>
      </c>
      <c r="K50" s="223">
        <v>-4260</v>
      </c>
      <c r="L50" s="817">
        <f t="shared" si="3"/>
        <v>-4.7576264120663299E-2</v>
      </c>
      <c r="M50" s="201"/>
      <c r="N50" s="215"/>
      <c r="O50" s="215"/>
      <c r="P50" s="215"/>
      <c r="Q50" s="215"/>
    </row>
    <row r="51" spans="1:17" s="216" customFormat="1" ht="20.100000000000001" customHeight="1">
      <c r="A51" s="163"/>
      <c r="B51" s="164"/>
      <c r="C51" s="164"/>
      <c r="D51" s="164"/>
      <c r="E51" s="164"/>
      <c r="F51" s="221" t="s">
        <v>107</v>
      </c>
      <c r="G51" s="214">
        <v>2500</v>
      </c>
      <c r="H51" s="816">
        <f t="shared" si="1"/>
        <v>2.6367183702265453E-2</v>
      </c>
      <c r="I51" s="222">
        <v>0</v>
      </c>
      <c r="J51" s="816">
        <f t="shared" si="2"/>
        <v>0</v>
      </c>
      <c r="K51" s="223">
        <v>2500</v>
      </c>
      <c r="L51" s="817">
        <f t="shared" si="3"/>
        <v>2.7920342793816492E-2</v>
      </c>
      <c r="M51" s="201"/>
      <c r="N51" s="215"/>
      <c r="O51" s="215"/>
      <c r="P51" s="215"/>
      <c r="Q51" s="215"/>
    </row>
    <row r="52" spans="1:17" s="205" customFormat="1" ht="20.100000000000001" customHeight="1">
      <c r="A52" s="163"/>
      <c r="B52" s="164"/>
      <c r="C52" s="164"/>
      <c r="D52" s="164"/>
      <c r="E52" s="164"/>
      <c r="F52" s="220" t="s">
        <v>92</v>
      </c>
      <c r="G52" s="214">
        <v>14500</v>
      </c>
      <c r="H52" s="816">
        <f t="shared" si="1"/>
        <v>0.1529296654731396</v>
      </c>
      <c r="I52" s="214">
        <v>22000</v>
      </c>
      <c r="J52" s="816">
        <f t="shared" si="2"/>
        <v>0.24569901658558513</v>
      </c>
      <c r="K52" s="213">
        <v>-7500</v>
      </c>
      <c r="L52" s="817">
        <f t="shared" si="3"/>
        <v>-8.376102838144947E-2</v>
      </c>
      <c r="M52" s="201"/>
      <c r="N52" s="204"/>
      <c r="O52" s="204"/>
      <c r="P52" s="204"/>
      <c r="Q52" s="204"/>
    </row>
    <row r="53" spans="1:17" s="205" customFormat="1" ht="20.100000000000001" customHeight="1">
      <c r="A53" s="163"/>
      <c r="B53" s="164"/>
      <c r="C53" s="164"/>
      <c r="D53" s="164"/>
      <c r="E53" s="209" t="s">
        <v>93</v>
      </c>
      <c r="F53" s="209"/>
      <c r="G53" s="210">
        <v>45000</v>
      </c>
      <c r="H53" s="589">
        <f t="shared" si="1"/>
        <v>0.47460930664077811</v>
      </c>
      <c r="I53" s="210">
        <v>45000</v>
      </c>
      <c r="J53" s="589">
        <f t="shared" si="2"/>
        <v>0.50256617028869677</v>
      </c>
      <c r="K53" s="211">
        <v>0</v>
      </c>
      <c r="L53" s="219">
        <f t="shared" si="3"/>
        <v>0</v>
      </c>
      <c r="M53" s="201"/>
      <c r="N53" s="204"/>
      <c r="O53" s="204"/>
      <c r="P53" s="204"/>
      <c r="Q53" s="204"/>
    </row>
    <row r="54" spans="1:17" s="205" customFormat="1" ht="20.100000000000001" customHeight="1">
      <c r="A54" s="163"/>
      <c r="B54" s="164"/>
      <c r="C54" s="164"/>
      <c r="D54" s="164"/>
      <c r="E54" s="164"/>
      <c r="F54" s="212" t="s">
        <v>94</v>
      </c>
      <c r="G54" s="214">
        <v>30000</v>
      </c>
      <c r="H54" s="816">
        <f t="shared" si="1"/>
        <v>0.31640620442718542</v>
      </c>
      <c r="I54" s="214">
        <v>30000</v>
      </c>
      <c r="J54" s="816">
        <f t="shared" si="2"/>
        <v>0.33504411352579788</v>
      </c>
      <c r="K54" s="213">
        <v>0</v>
      </c>
      <c r="L54" s="817">
        <f t="shared" si="3"/>
        <v>0</v>
      </c>
      <c r="M54" s="201"/>
      <c r="N54" s="204"/>
      <c r="O54" s="204"/>
      <c r="P54" s="204"/>
      <c r="Q54" s="204"/>
    </row>
    <row r="55" spans="1:17" s="205" customFormat="1" ht="20.100000000000001" customHeight="1">
      <c r="A55" s="163"/>
      <c r="B55" s="164"/>
      <c r="C55" s="164"/>
      <c r="D55" s="164"/>
      <c r="E55" s="164"/>
      <c r="F55" s="212" t="s">
        <v>95</v>
      </c>
      <c r="G55" s="214">
        <v>15000</v>
      </c>
      <c r="H55" s="816">
        <f t="shared" si="1"/>
        <v>0.15820310221359271</v>
      </c>
      <c r="I55" s="214">
        <v>15000</v>
      </c>
      <c r="J55" s="816">
        <f t="shared" si="2"/>
        <v>0.16752205676289894</v>
      </c>
      <c r="K55" s="213">
        <v>0</v>
      </c>
      <c r="L55" s="817">
        <f t="shared" si="3"/>
        <v>0</v>
      </c>
      <c r="M55" s="201"/>
      <c r="N55" s="204"/>
      <c r="O55" s="204"/>
      <c r="P55" s="204"/>
      <c r="Q55" s="204"/>
    </row>
    <row r="56" spans="1:17" s="205" customFormat="1" ht="20.100000000000001" customHeight="1">
      <c r="A56" s="163"/>
      <c r="B56" s="164"/>
      <c r="C56" s="164"/>
      <c r="D56" s="164"/>
      <c r="E56" s="209" t="s">
        <v>96</v>
      </c>
      <c r="F56" s="209"/>
      <c r="G56" s="224">
        <v>21040</v>
      </c>
      <c r="H56" s="589">
        <f t="shared" si="1"/>
        <v>0.22190621803826605</v>
      </c>
      <c r="I56" s="224">
        <v>21040</v>
      </c>
      <c r="J56" s="589">
        <f t="shared" si="2"/>
        <v>0.2349776049527596</v>
      </c>
      <c r="K56" s="211">
        <v>0</v>
      </c>
      <c r="L56" s="219">
        <f t="shared" si="3"/>
        <v>0</v>
      </c>
      <c r="M56" s="201"/>
      <c r="N56" s="204"/>
      <c r="O56" s="204"/>
      <c r="P56" s="204"/>
      <c r="Q56" s="204"/>
    </row>
    <row r="57" spans="1:17" s="205" customFormat="1" ht="20.100000000000001" customHeight="1">
      <c r="A57" s="163"/>
      <c r="B57" s="164"/>
      <c r="C57" s="164"/>
      <c r="D57" s="164"/>
      <c r="E57" s="164"/>
      <c r="F57" s="220" t="s">
        <v>97</v>
      </c>
      <c r="G57" s="214">
        <v>6600</v>
      </c>
      <c r="H57" s="816">
        <f t="shared" si="1"/>
        <v>6.9609364973980792E-2</v>
      </c>
      <c r="I57" s="214">
        <v>6600</v>
      </c>
      <c r="J57" s="816">
        <f t="shared" si="2"/>
        <v>7.3709704975675541E-2</v>
      </c>
      <c r="K57" s="213">
        <v>0</v>
      </c>
      <c r="L57" s="817">
        <f t="shared" si="3"/>
        <v>0</v>
      </c>
      <c r="M57" s="201"/>
      <c r="N57" s="204"/>
      <c r="O57" s="204"/>
      <c r="P57" s="204"/>
      <c r="Q57" s="204"/>
    </row>
    <row r="58" spans="1:17" s="205" customFormat="1" ht="20.100000000000001" customHeight="1">
      <c r="A58" s="163"/>
      <c r="B58" s="164"/>
      <c r="C58" s="164"/>
      <c r="D58" s="164"/>
      <c r="E58" s="164"/>
      <c r="F58" s="220" t="s">
        <v>98</v>
      </c>
      <c r="G58" s="214">
        <v>1440</v>
      </c>
      <c r="H58" s="816">
        <f t="shared" si="1"/>
        <v>1.51874978125049E-2</v>
      </c>
      <c r="I58" s="214">
        <v>1440</v>
      </c>
      <c r="J58" s="816">
        <f t="shared" si="2"/>
        <v>1.6082117449238299E-2</v>
      </c>
      <c r="K58" s="213">
        <v>0</v>
      </c>
      <c r="L58" s="817">
        <f t="shared" si="3"/>
        <v>0</v>
      </c>
      <c r="M58" s="201"/>
      <c r="N58" s="204"/>
      <c r="O58" s="204"/>
      <c r="P58" s="204"/>
      <c r="Q58" s="204"/>
    </row>
    <row r="59" spans="1:17" s="205" customFormat="1" ht="20.100000000000001" customHeight="1">
      <c r="A59" s="163"/>
      <c r="B59" s="164"/>
      <c r="C59" s="164"/>
      <c r="D59" s="164"/>
      <c r="E59" s="164"/>
      <c r="F59" s="220" t="s">
        <v>99</v>
      </c>
      <c r="G59" s="214">
        <v>10000</v>
      </c>
      <c r="H59" s="816">
        <f t="shared" si="1"/>
        <v>0.10546873480906181</v>
      </c>
      <c r="I59" s="214">
        <v>10000</v>
      </c>
      <c r="J59" s="816">
        <f t="shared" si="2"/>
        <v>0.11168137117526597</v>
      </c>
      <c r="K59" s="213">
        <v>0</v>
      </c>
      <c r="L59" s="817">
        <f t="shared" si="3"/>
        <v>0</v>
      </c>
      <c r="M59" s="201"/>
      <c r="N59" s="204"/>
      <c r="O59" s="204"/>
      <c r="P59" s="204"/>
      <c r="Q59" s="204"/>
    </row>
    <row r="60" spans="1:17" s="205" customFormat="1" ht="20.100000000000001" customHeight="1">
      <c r="A60" s="163"/>
      <c r="B60" s="164"/>
      <c r="C60" s="164"/>
      <c r="D60" s="164"/>
      <c r="E60" s="164"/>
      <c r="F60" s="220" t="s">
        <v>100</v>
      </c>
      <c r="G60" s="214">
        <v>3000</v>
      </c>
      <c r="H60" s="816">
        <f t="shared" si="1"/>
        <v>3.1640620442718544E-2</v>
      </c>
      <c r="I60" s="214">
        <v>3000</v>
      </c>
      <c r="J60" s="816">
        <f t="shared" si="2"/>
        <v>3.350441135257979E-2</v>
      </c>
      <c r="K60" s="213">
        <v>0</v>
      </c>
      <c r="L60" s="817">
        <f t="shared" si="3"/>
        <v>0</v>
      </c>
      <c r="M60" s="201"/>
      <c r="N60" s="204"/>
      <c r="O60" s="204"/>
      <c r="P60" s="204"/>
      <c r="Q60" s="204"/>
    </row>
    <row r="61" spans="1:17" s="205" customFormat="1" ht="20.100000000000001" customHeight="1">
      <c r="A61" s="163"/>
      <c r="B61" s="164"/>
      <c r="C61" s="164"/>
      <c r="D61" s="164"/>
      <c r="E61" s="209" t="s">
        <v>101</v>
      </c>
      <c r="F61" s="209"/>
      <c r="G61" s="210">
        <v>13980</v>
      </c>
      <c r="H61" s="589">
        <f t="shared" si="1"/>
        <v>0.14744529126306841</v>
      </c>
      <c r="I61" s="210">
        <v>12720</v>
      </c>
      <c r="J61" s="589">
        <f t="shared" si="2"/>
        <v>0.14205870413493832</v>
      </c>
      <c r="K61" s="211">
        <v>1260</v>
      </c>
      <c r="L61" s="219">
        <f t="shared" si="3"/>
        <v>1.4071852768083511E-2</v>
      </c>
      <c r="M61" s="201"/>
      <c r="N61" s="204"/>
      <c r="O61" s="204"/>
      <c r="P61" s="204"/>
      <c r="Q61" s="204"/>
    </row>
    <row r="62" spans="1:17" s="205" customFormat="1" ht="20.100000000000001" customHeight="1">
      <c r="A62" s="163"/>
      <c r="B62" s="164"/>
      <c r="C62" s="164"/>
      <c r="D62" s="164"/>
      <c r="E62" s="164"/>
      <c r="F62" s="212" t="s">
        <v>102</v>
      </c>
      <c r="G62" s="214">
        <v>1200</v>
      </c>
      <c r="H62" s="816">
        <f t="shared" si="1"/>
        <v>1.2656248177087418E-2</v>
      </c>
      <c r="I62" s="214">
        <v>1200</v>
      </c>
      <c r="J62" s="816">
        <f t="shared" si="2"/>
        <v>1.3401764541031915E-2</v>
      </c>
      <c r="K62" s="213">
        <v>0</v>
      </c>
      <c r="L62" s="817">
        <f t="shared" si="3"/>
        <v>0</v>
      </c>
      <c r="M62" s="201"/>
      <c r="N62" s="204"/>
      <c r="O62" s="204"/>
      <c r="P62" s="204"/>
      <c r="Q62" s="204"/>
    </row>
    <row r="63" spans="1:17" s="205" customFormat="1" ht="20.100000000000001" customHeight="1">
      <c r="A63" s="163"/>
      <c r="B63" s="164"/>
      <c r="C63" s="164"/>
      <c r="D63" s="164"/>
      <c r="E63" s="164"/>
      <c r="F63" s="212" t="s">
        <v>103</v>
      </c>
      <c r="G63" s="214">
        <v>12780</v>
      </c>
      <c r="H63" s="816">
        <f t="shared" si="1"/>
        <v>0.134789043085981</v>
      </c>
      <c r="I63" s="214">
        <v>11520</v>
      </c>
      <c r="J63" s="816">
        <f t="shared" si="2"/>
        <v>0.12865693959390639</v>
      </c>
      <c r="K63" s="213">
        <v>1260</v>
      </c>
      <c r="L63" s="817">
        <f t="shared" si="3"/>
        <v>1.4071852768083511E-2</v>
      </c>
      <c r="M63" s="201"/>
      <c r="N63" s="204"/>
      <c r="O63" s="204"/>
      <c r="P63" s="204"/>
      <c r="Q63" s="204"/>
    </row>
    <row r="64" spans="1:17" s="205" customFormat="1" ht="20.100000000000001" customHeight="1">
      <c r="A64" s="163"/>
      <c r="B64" s="164"/>
      <c r="C64" s="164"/>
      <c r="D64" s="164"/>
      <c r="E64" s="209" t="s">
        <v>240</v>
      </c>
      <c r="F64" s="209"/>
      <c r="G64" s="210">
        <v>20000</v>
      </c>
      <c r="H64" s="589">
        <f t="shared" si="1"/>
        <v>0.21093746961812362</v>
      </c>
      <c r="I64" s="210">
        <v>0</v>
      </c>
      <c r="J64" s="589">
        <f t="shared" si="2"/>
        <v>0</v>
      </c>
      <c r="K64" s="211">
        <v>20000</v>
      </c>
      <c r="L64" s="219">
        <f t="shared" si="3"/>
        <v>0.22336274235053194</v>
      </c>
      <c r="M64" s="201"/>
      <c r="N64" s="204"/>
      <c r="O64" s="204"/>
      <c r="P64" s="204"/>
      <c r="Q64" s="204"/>
    </row>
    <row r="65" spans="1:17" s="205" customFormat="1" ht="20.100000000000001" customHeight="1">
      <c r="A65" s="163"/>
      <c r="B65" s="164"/>
      <c r="C65" s="164"/>
      <c r="D65" s="164"/>
      <c r="E65" s="164"/>
      <c r="F65" s="212" t="s">
        <v>241</v>
      </c>
      <c r="G65" s="214">
        <v>20000</v>
      </c>
      <c r="H65" s="816">
        <f t="shared" si="1"/>
        <v>0.21093746961812362</v>
      </c>
      <c r="I65" s="214">
        <v>0</v>
      </c>
      <c r="J65" s="816">
        <f t="shared" si="2"/>
        <v>0</v>
      </c>
      <c r="K65" s="213">
        <v>20000</v>
      </c>
      <c r="L65" s="817">
        <f t="shared" si="3"/>
        <v>0.22336274235053194</v>
      </c>
      <c r="M65" s="201"/>
      <c r="N65" s="204"/>
      <c r="O65" s="204"/>
      <c r="P65" s="204"/>
      <c r="Q65" s="204"/>
    </row>
    <row r="66" spans="1:17" s="205" customFormat="1" ht="20.100000000000001" customHeight="1">
      <c r="A66" s="163"/>
      <c r="B66" s="164"/>
      <c r="C66" s="164"/>
      <c r="D66" s="164"/>
      <c r="E66" s="209" t="s">
        <v>104</v>
      </c>
      <c r="F66" s="209"/>
      <c r="G66" s="210">
        <v>34690</v>
      </c>
      <c r="H66" s="589">
        <f t="shared" si="1"/>
        <v>0.3658710410526354</v>
      </c>
      <c r="I66" s="210">
        <v>32380</v>
      </c>
      <c r="J66" s="589">
        <f t="shared" si="2"/>
        <v>0.36162427986551121</v>
      </c>
      <c r="K66" s="211">
        <v>2310</v>
      </c>
      <c r="L66" s="219">
        <f t="shared" si="3"/>
        <v>2.5798396741486439E-2</v>
      </c>
      <c r="M66" s="201"/>
      <c r="N66" s="204"/>
      <c r="O66" s="204"/>
      <c r="P66" s="204"/>
      <c r="Q66" s="204"/>
    </row>
    <row r="67" spans="1:17" s="205" customFormat="1" ht="20.100000000000001" customHeight="1">
      <c r="A67" s="163"/>
      <c r="B67" s="164"/>
      <c r="C67" s="164"/>
      <c r="D67" s="164"/>
      <c r="E67" s="164"/>
      <c r="F67" s="212" t="s">
        <v>105</v>
      </c>
      <c r="G67" s="214">
        <v>34690</v>
      </c>
      <c r="H67" s="816">
        <f t="shared" si="1"/>
        <v>0.3658710410526354</v>
      </c>
      <c r="I67" s="214">
        <v>32380</v>
      </c>
      <c r="J67" s="816">
        <f t="shared" si="2"/>
        <v>0.36162427986551121</v>
      </c>
      <c r="K67" s="213">
        <v>2310</v>
      </c>
      <c r="L67" s="817">
        <f t="shared" si="3"/>
        <v>2.5798396741486439E-2</v>
      </c>
      <c r="M67" s="201"/>
      <c r="N67" s="204"/>
      <c r="O67" s="204"/>
      <c r="P67" s="204"/>
      <c r="Q67" s="204"/>
    </row>
    <row r="68" spans="1:17" s="258" customFormat="1" ht="20.100000000000001" customHeight="1">
      <c r="A68" s="252"/>
      <c r="B68" s="253"/>
      <c r="C68" s="253"/>
      <c r="D68" s="253"/>
      <c r="E68" s="330" t="s">
        <v>126</v>
      </c>
      <c r="F68" s="330"/>
      <c r="G68" s="331">
        <v>37300</v>
      </c>
      <c r="H68" s="824">
        <f t="shared" si="1"/>
        <v>0.39339838083780054</v>
      </c>
      <c r="I68" s="331">
        <v>40000</v>
      </c>
      <c r="J68" s="824">
        <f t="shared" si="2"/>
        <v>0.44672548470106388</v>
      </c>
      <c r="K68" s="336">
        <v>-2700</v>
      </c>
      <c r="L68" s="825">
        <f t="shared" si="3"/>
        <v>-3.0153970217321809E-2</v>
      </c>
      <c r="M68" s="327"/>
      <c r="N68" s="257"/>
      <c r="O68" s="257"/>
      <c r="P68" s="257"/>
      <c r="Q68" s="257"/>
    </row>
    <row r="69" spans="1:17" s="834" customFormat="1" ht="20.100000000000001" customHeight="1">
      <c r="A69" s="835"/>
      <c r="B69" s="836"/>
      <c r="C69" s="836"/>
      <c r="D69" s="836"/>
      <c r="E69" s="826"/>
      <c r="F69" s="827" t="s">
        <v>127</v>
      </c>
      <c r="G69" s="828">
        <v>37300</v>
      </c>
      <c r="H69" s="829">
        <f t="shared" si="1"/>
        <v>0.39339838083780054</v>
      </c>
      <c r="I69" s="828">
        <v>40000</v>
      </c>
      <c r="J69" s="829">
        <f t="shared" si="2"/>
        <v>0.44672548470106388</v>
      </c>
      <c r="K69" s="830">
        <v>-2700</v>
      </c>
      <c r="L69" s="831">
        <f t="shared" si="3"/>
        <v>-3.0153970217321809E-2</v>
      </c>
      <c r="M69" s="832"/>
      <c r="N69" s="833"/>
      <c r="O69" s="833"/>
      <c r="P69" s="833"/>
      <c r="Q69" s="833"/>
    </row>
    <row r="70" spans="1:17" s="205" customFormat="1" ht="20.100000000000001" customHeight="1">
      <c r="A70" s="163"/>
      <c r="B70" s="164"/>
      <c r="C70" s="164"/>
      <c r="D70" s="164"/>
      <c r="E70" s="217" t="s">
        <v>128</v>
      </c>
      <c r="F70" s="217"/>
      <c r="G70" s="218">
        <v>48500</v>
      </c>
      <c r="H70" s="589">
        <f t="shared" si="1"/>
        <v>0.51152336382394981</v>
      </c>
      <c r="I70" s="218">
        <v>42500</v>
      </c>
      <c r="J70" s="589">
        <f t="shared" si="2"/>
        <v>0.47464582749488038</v>
      </c>
      <c r="K70" s="242">
        <v>6000</v>
      </c>
      <c r="L70" s="219">
        <f t="shared" si="3"/>
        <v>6.7008822705159579E-2</v>
      </c>
      <c r="M70" s="201"/>
      <c r="N70" s="204"/>
      <c r="O70" s="204"/>
      <c r="P70" s="204"/>
      <c r="Q70" s="204"/>
    </row>
    <row r="71" spans="1:17" s="205" customFormat="1" ht="20.100000000000001" customHeight="1">
      <c r="A71" s="163"/>
      <c r="B71" s="164"/>
      <c r="C71" s="164"/>
      <c r="D71" s="164"/>
      <c r="E71" s="164"/>
      <c r="F71" s="212" t="s">
        <v>129</v>
      </c>
      <c r="G71" s="214">
        <v>48500</v>
      </c>
      <c r="H71" s="816">
        <f t="shared" ref="H71:H134" si="4">SUM(G71)/$G$5*100</f>
        <v>0.51152336382394981</v>
      </c>
      <c r="I71" s="214">
        <v>42500</v>
      </c>
      <c r="J71" s="816">
        <f t="shared" ref="J71:J134" si="5">SUM(I71/$I$5)*100</f>
        <v>0.47464582749488038</v>
      </c>
      <c r="K71" s="213">
        <v>6000</v>
      </c>
      <c r="L71" s="817">
        <f t="shared" ref="L71:L134" si="6">SUM(K71)/$I$5*100</f>
        <v>6.7008822705159579E-2</v>
      </c>
      <c r="M71" s="201"/>
      <c r="N71" s="204"/>
      <c r="O71" s="204"/>
      <c r="P71" s="204"/>
      <c r="Q71" s="204"/>
    </row>
    <row r="72" spans="1:17" s="205" customFormat="1" ht="20.100000000000001" customHeight="1">
      <c r="A72" s="163"/>
      <c r="B72" s="164"/>
      <c r="C72" s="206" t="s">
        <v>106</v>
      </c>
      <c r="D72" s="207"/>
      <c r="E72" s="207"/>
      <c r="F72" s="207"/>
      <c r="G72" s="208">
        <v>251400</v>
      </c>
      <c r="H72" s="816">
        <f t="shared" si="4"/>
        <v>2.6514839930998138</v>
      </c>
      <c r="I72" s="208">
        <v>209500</v>
      </c>
      <c r="J72" s="816">
        <f t="shared" si="5"/>
        <v>2.3397247261218221</v>
      </c>
      <c r="K72" s="213">
        <v>41900</v>
      </c>
      <c r="L72" s="817">
        <f t="shared" si="6"/>
        <v>0.46794494522436442</v>
      </c>
      <c r="M72" s="201"/>
      <c r="N72" s="204"/>
      <c r="O72" s="204"/>
      <c r="P72" s="204"/>
      <c r="Q72" s="204"/>
    </row>
    <row r="73" spans="1:17" s="205" customFormat="1" ht="20.100000000000001" customHeight="1">
      <c r="A73" s="163"/>
      <c r="B73" s="164"/>
      <c r="C73" s="164"/>
      <c r="D73" s="206" t="s">
        <v>88</v>
      </c>
      <c r="E73" s="206"/>
      <c r="F73" s="206"/>
      <c r="G73" s="208">
        <v>251400</v>
      </c>
      <c r="H73" s="816">
        <f t="shared" si="4"/>
        <v>2.6514839930998138</v>
      </c>
      <c r="I73" s="208">
        <v>209500</v>
      </c>
      <c r="J73" s="816">
        <f t="shared" si="5"/>
        <v>2.3397247261218221</v>
      </c>
      <c r="K73" s="208">
        <v>41900</v>
      </c>
      <c r="L73" s="817">
        <f t="shared" si="6"/>
        <v>0.46794494522436442</v>
      </c>
      <c r="M73" s="201"/>
      <c r="N73" s="204"/>
      <c r="O73" s="204"/>
      <c r="P73" s="204"/>
      <c r="Q73" s="204"/>
    </row>
    <row r="74" spans="1:17" s="205" customFormat="1" ht="20.100000000000001" customHeight="1">
      <c r="A74" s="163"/>
      <c r="B74" s="164"/>
      <c r="C74" s="164"/>
      <c r="D74" s="164"/>
      <c r="E74" s="209" t="s">
        <v>89</v>
      </c>
      <c r="F74" s="209"/>
      <c r="G74" s="210">
        <v>251400</v>
      </c>
      <c r="H74" s="589">
        <f t="shared" si="4"/>
        <v>2.6514839930998138</v>
      </c>
      <c r="I74" s="210">
        <v>209500</v>
      </c>
      <c r="J74" s="589">
        <f t="shared" si="5"/>
        <v>2.3397247261218221</v>
      </c>
      <c r="K74" s="211">
        <v>41900</v>
      </c>
      <c r="L74" s="219">
        <f t="shared" si="6"/>
        <v>0.46794494522436442</v>
      </c>
      <c r="M74" s="201"/>
      <c r="N74" s="204"/>
      <c r="O74" s="204"/>
      <c r="P74" s="204"/>
      <c r="Q74" s="204"/>
    </row>
    <row r="75" spans="1:17" s="216" customFormat="1" ht="20.100000000000001" customHeight="1">
      <c r="A75" s="163"/>
      <c r="B75" s="164"/>
      <c r="C75" s="164"/>
      <c r="D75" s="164"/>
      <c r="E75" s="225"/>
      <c r="F75" s="226" t="s">
        <v>107</v>
      </c>
      <c r="G75" s="227">
        <v>251400</v>
      </c>
      <c r="H75" s="816">
        <f t="shared" si="4"/>
        <v>2.6514839930998138</v>
      </c>
      <c r="I75" s="227">
        <v>209500</v>
      </c>
      <c r="J75" s="816">
        <f t="shared" si="5"/>
        <v>2.3397247261218221</v>
      </c>
      <c r="K75" s="228">
        <v>41900</v>
      </c>
      <c r="L75" s="817">
        <f t="shared" si="6"/>
        <v>0.46794494522436442</v>
      </c>
      <c r="M75" s="201"/>
      <c r="N75" s="215"/>
      <c r="O75" s="215"/>
      <c r="P75" s="215"/>
      <c r="Q75" s="215"/>
    </row>
    <row r="76" spans="1:17" s="216" customFormat="1" ht="20.100000000000001" customHeight="1">
      <c r="A76" s="163"/>
      <c r="B76" s="229" t="s">
        <v>108</v>
      </c>
      <c r="C76" s="230"/>
      <c r="D76" s="229"/>
      <c r="E76" s="229"/>
      <c r="F76" s="229"/>
      <c r="G76" s="231">
        <v>839399.72464265348</v>
      </c>
      <c r="H76" s="813">
        <f t="shared" si="4"/>
        <v>8.8530426957135511</v>
      </c>
      <c r="I76" s="231">
        <v>751000.29189146659</v>
      </c>
      <c r="J76" s="813">
        <f t="shared" si="5"/>
        <v>8.3872742351463963</v>
      </c>
      <c r="K76" s="232">
        <v>88400</v>
      </c>
      <c r="L76" s="815">
        <f t="shared" si="6"/>
        <v>0.98726332118935123</v>
      </c>
      <c r="M76" s="201"/>
      <c r="N76" s="215"/>
      <c r="O76" s="215"/>
      <c r="P76" s="215"/>
      <c r="Q76" s="215"/>
    </row>
    <row r="77" spans="1:17" s="216" customFormat="1" ht="20.100000000000001" customHeight="1">
      <c r="A77" s="163"/>
      <c r="B77" s="233"/>
      <c r="C77" s="206" t="s">
        <v>82</v>
      </c>
      <c r="D77" s="207"/>
      <c r="E77" s="207"/>
      <c r="F77" s="207"/>
      <c r="G77" s="208">
        <v>519799.72464265348</v>
      </c>
      <c r="H77" s="816">
        <f t="shared" si="4"/>
        <v>5.4822619312159375</v>
      </c>
      <c r="I77" s="208">
        <v>431400.29189146659</v>
      </c>
      <c r="J77" s="816">
        <f t="shared" si="5"/>
        <v>4.8179376123848963</v>
      </c>
      <c r="K77" s="208">
        <v>88400</v>
      </c>
      <c r="L77" s="817">
        <f t="shared" si="6"/>
        <v>0.98726332118935123</v>
      </c>
      <c r="M77" s="201"/>
      <c r="N77" s="215"/>
      <c r="O77" s="215"/>
      <c r="P77" s="215"/>
      <c r="Q77" s="215"/>
    </row>
    <row r="78" spans="1:17" s="216" customFormat="1" ht="20.100000000000001" customHeight="1">
      <c r="A78" s="163"/>
      <c r="B78" s="164"/>
      <c r="C78" s="164"/>
      <c r="D78" s="234" t="s">
        <v>83</v>
      </c>
      <c r="E78" s="234"/>
      <c r="F78" s="234"/>
      <c r="G78" s="235">
        <v>440379</v>
      </c>
      <c r="H78" s="816">
        <f t="shared" si="4"/>
        <v>4.6446215966479834</v>
      </c>
      <c r="I78" s="235">
        <v>363746.29189146659</v>
      </c>
      <c r="J78" s="816">
        <f t="shared" si="5"/>
        <v>4.0623684638357522</v>
      </c>
      <c r="K78" s="235">
        <v>76633</v>
      </c>
      <c r="L78" s="817">
        <f t="shared" si="6"/>
        <v>0.85584785172741573</v>
      </c>
      <c r="M78" s="201"/>
      <c r="N78" s="215"/>
      <c r="O78" s="215"/>
      <c r="P78" s="215"/>
      <c r="Q78" s="215"/>
    </row>
    <row r="79" spans="1:17" s="205" customFormat="1" ht="20.100000000000001" customHeight="1">
      <c r="A79" s="163"/>
      <c r="B79" s="164"/>
      <c r="C79" s="164"/>
      <c r="D79" s="225"/>
      <c r="E79" s="209" t="s">
        <v>84</v>
      </c>
      <c r="F79" s="209"/>
      <c r="G79" s="210">
        <v>440379</v>
      </c>
      <c r="H79" s="589">
        <f t="shared" si="4"/>
        <v>4.6446215966479834</v>
      </c>
      <c r="I79" s="210">
        <v>363746.29189146659</v>
      </c>
      <c r="J79" s="589">
        <f t="shared" si="5"/>
        <v>4.0623684638357522</v>
      </c>
      <c r="K79" s="211">
        <v>76633</v>
      </c>
      <c r="L79" s="219">
        <f t="shared" si="6"/>
        <v>0.85584785172741573</v>
      </c>
      <c r="M79" s="201"/>
      <c r="N79" s="204"/>
      <c r="O79" s="204"/>
      <c r="P79" s="204"/>
      <c r="Q79" s="204"/>
    </row>
    <row r="80" spans="1:17" s="205" customFormat="1" ht="20.100000000000001" customHeight="1">
      <c r="A80" s="163"/>
      <c r="B80" s="164"/>
      <c r="C80" s="164"/>
      <c r="D80" s="164"/>
      <c r="E80" s="225"/>
      <c r="F80" s="206" t="s">
        <v>85</v>
      </c>
      <c r="G80" s="214">
        <v>338050.2</v>
      </c>
      <c r="H80" s="816">
        <f t="shared" si="4"/>
        <v>3.5653726895950308</v>
      </c>
      <c r="I80" s="214">
        <v>279070</v>
      </c>
      <c r="J80" s="816">
        <f t="shared" si="5"/>
        <v>3.1166920253881472</v>
      </c>
      <c r="K80" s="213">
        <v>58980.200000000012</v>
      </c>
      <c r="L80" s="817">
        <f t="shared" si="6"/>
        <v>0.65869896081914237</v>
      </c>
      <c r="M80" s="201"/>
      <c r="N80" s="204"/>
      <c r="O80" s="204"/>
      <c r="P80" s="204"/>
      <c r="Q80" s="204"/>
    </row>
    <row r="81" spans="1:17" s="205" customFormat="1" ht="20.100000000000001" customHeight="1">
      <c r="A81" s="163"/>
      <c r="B81" s="164"/>
      <c r="C81" s="164"/>
      <c r="D81" s="164"/>
      <c r="E81" s="164"/>
      <c r="F81" s="212" t="s">
        <v>109</v>
      </c>
      <c r="G81" s="214">
        <v>65177.760147430003</v>
      </c>
      <c r="H81" s="816">
        <f t="shared" si="4"/>
        <v>0.68742159004379322</v>
      </c>
      <c r="I81" s="214">
        <v>55440</v>
      </c>
      <c r="J81" s="816">
        <f t="shared" si="5"/>
        <v>0.61916152179567452</v>
      </c>
      <c r="K81" s="213">
        <v>9737.7601474300027</v>
      </c>
      <c r="L81" s="817">
        <f t="shared" si="6"/>
        <v>0.10875264054408428</v>
      </c>
      <c r="M81" s="201"/>
      <c r="N81" s="204"/>
      <c r="O81" s="204"/>
      <c r="P81" s="204"/>
      <c r="Q81" s="204"/>
    </row>
    <row r="82" spans="1:17" s="205" customFormat="1" ht="20.100000000000001" customHeight="1">
      <c r="A82" s="163"/>
      <c r="B82" s="164"/>
      <c r="C82" s="164"/>
      <c r="D82" s="164"/>
      <c r="E82" s="164"/>
      <c r="F82" s="212" t="s">
        <v>110</v>
      </c>
      <c r="G82" s="214">
        <v>37151</v>
      </c>
      <c r="H82" s="816">
        <f t="shared" si="4"/>
        <v>0.3918268966891455</v>
      </c>
      <c r="I82" s="214">
        <v>29236.291891466615</v>
      </c>
      <c r="J82" s="816">
        <f t="shared" si="5"/>
        <v>0.32651491665193016</v>
      </c>
      <c r="K82" s="213">
        <v>7915</v>
      </c>
      <c r="L82" s="817">
        <f t="shared" si="6"/>
        <v>8.8395805285223006E-2</v>
      </c>
      <c r="M82" s="201"/>
      <c r="N82" s="204"/>
      <c r="O82" s="204"/>
      <c r="P82" s="204"/>
      <c r="Q82" s="204"/>
    </row>
    <row r="83" spans="1:17" s="205" customFormat="1" ht="20.100000000000001" customHeight="1">
      <c r="A83" s="163"/>
      <c r="B83" s="164"/>
      <c r="C83" s="164"/>
      <c r="D83" s="206" t="s">
        <v>88</v>
      </c>
      <c r="E83" s="206"/>
      <c r="F83" s="206"/>
      <c r="G83" s="208">
        <v>79421.3</v>
      </c>
      <c r="H83" s="816">
        <f t="shared" si="4"/>
        <v>0.83764640278909419</v>
      </c>
      <c r="I83" s="208">
        <v>67654</v>
      </c>
      <c r="J83" s="816">
        <f t="shared" si="5"/>
        <v>0.75556914854914436</v>
      </c>
      <c r="K83" s="208">
        <v>11767.3</v>
      </c>
      <c r="L83" s="817">
        <f t="shared" si="6"/>
        <v>0.13141881990307069</v>
      </c>
      <c r="M83" s="201"/>
      <c r="N83" s="204"/>
      <c r="O83" s="204"/>
      <c r="P83" s="204"/>
      <c r="Q83" s="204"/>
    </row>
    <row r="84" spans="1:17" s="216" customFormat="1" ht="20.100000000000001" customHeight="1">
      <c r="A84" s="163"/>
      <c r="B84" s="164"/>
      <c r="C84" s="164"/>
      <c r="D84" s="225"/>
      <c r="E84" s="236" t="s">
        <v>89</v>
      </c>
      <c r="F84" s="236"/>
      <c r="G84" s="237">
        <v>21891.3</v>
      </c>
      <c r="H84" s="589">
        <f t="shared" si="4"/>
        <v>0.23088477143256148</v>
      </c>
      <c r="I84" s="237">
        <v>12394</v>
      </c>
      <c r="J84" s="589">
        <f t="shared" si="5"/>
        <v>0.13841789143462463</v>
      </c>
      <c r="K84" s="237">
        <v>9497.2999999999993</v>
      </c>
      <c r="L84" s="219">
        <f t="shared" si="6"/>
        <v>0.10606714864628533</v>
      </c>
      <c r="M84" s="201"/>
      <c r="N84" s="215"/>
      <c r="O84" s="215"/>
      <c r="P84" s="215"/>
      <c r="Q84" s="215"/>
    </row>
    <row r="85" spans="1:17" s="239" customFormat="1" ht="20.100000000000001" customHeight="1">
      <c r="A85" s="163"/>
      <c r="B85" s="164"/>
      <c r="C85" s="164"/>
      <c r="D85" s="164"/>
      <c r="E85" s="225"/>
      <c r="F85" s="220" t="s">
        <v>90</v>
      </c>
      <c r="G85" s="214">
        <v>3421.3</v>
      </c>
      <c r="H85" s="816">
        <f t="shared" si="4"/>
        <v>3.6084018240224315E-2</v>
      </c>
      <c r="I85" s="214">
        <v>3724</v>
      </c>
      <c r="J85" s="816">
        <f t="shared" si="5"/>
        <v>4.1590142625669048E-2</v>
      </c>
      <c r="K85" s="213">
        <v>-302.7</v>
      </c>
      <c r="L85" s="817">
        <f t="shared" si="6"/>
        <v>-3.3805951054753009E-3</v>
      </c>
      <c r="M85" s="201"/>
      <c r="N85" s="238"/>
      <c r="O85" s="238"/>
      <c r="P85" s="238"/>
      <c r="Q85" s="238"/>
    </row>
    <row r="86" spans="1:17" s="205" customFormat="1" ht="20.100000000000001" customHeight="1">
      <c r="A86" s="163"/>
      <c r="B86" s="164"/>
      <c r="C86" s="164"/>
      <c r="D86" s="164"/>
      <c r="E86" s="164"/>
      <c r="F86" s="220" t="s">
        <v>91</v>
      </c>
      <c r="G86" s="214">
        <v>9800</v>
      </c>
      <c r="H86" s="816">
        <f t="shared" si="4"/>
        <v>0.10335936011288058</v>
      </c>
      <c r="I86" s="214">
        <v>0</v>
      </c>
      <c r="J86" s="816">
        <f t="shared" si="5"/>
        <v>0</v>
      </c>
      <c r="K86" s="213">
        <v>9800</v>
      </c>
      <c r="L86" s="817">
        <f t="shared" si="6"/>
        <v>0.10944774375176065</v>
      </c>
      <c r="M86" s="201"/>
      <c r="N86" s="204"/>
      <c r="O86" s="204"/>
      <c r="P86" s="204"/>
      <c r="Q86" s="204"/>
    </row>
    <row r="87" spans="1:17" s="205" customFormat="1" ht="20.100000000000001" customHeight="1">
      <c r="A87" s="163"/>
      <c r="B87" s="164"/>
      <c r="C87" s="164"/>
      <c r="D87" s="164"/>
      <c r="E87" s="164"/>
      <c r="F87" s="220" t="s">
        <v>92</v>
      </c>
      <c r="G87" s="214">
        <v>8670</v>
      </c>
      <c r="H87" s="816">
        <f t="shared" si="4"/>
        <v>9.144139307945659E-2</v>
      </c>
      <c r="I87" s="214">
        <v>8670</v>
      </c>
      <c r="J87" s="816">
        <f t="shared" si="5"/>
        <v>9.6827748808955588E-2</v>
      </c>
      <c r="K87" s="213">
        <v>0</v>
      </c>
      <c r="L87" s="817">
        <f t="shared" si="6"/>
        <v>0</v>
      </c>
      <c r="M87" s="201"/>
      <c r="N87" s="204"/>
      <c r="O87" s="204"/>
      <c r="P87" s="204"/>
      <c r="Q87" s="204"/>
    </row>
    <row r="88" spans="1:17" s="205" customFormat="1" ht="20.100000000000001" customHeight="1">
      <c r="A88" s="163"/>
      <c r="B88" s="164"/>
      <c r="C88" s="164"/>
      <c r="D88" s="164"/>
      <c r="E88" s="209" t="s">
        <v>93</v>
      </c>
      <c r="F88" s="209"/>
      <c r="G88" s="210">
        <v>21000</v>
      </c>
      <c r="H88" s="589">
        <f t="shared" si="4"/>
        <v>0.22148434309902978</v>
      </c>
      <c r="I88" s="210">
        <v>21000</v>
      </c>
      <c r="J88" s="589">
        <f t="shared" si="5"/>
        <v>0.23453087946805851</v>
      </c>
      <c r="K88" s="211">
        <v>0</v>
      </c>
      <c r="L88" s="219">
        <f t="shared" si="6"/>
        <v>0</v>
      </c>
      <c r="M88" s="201"/>
      <c r="N88" s="204"/>
      <c r="O88" s="204"/>
      <c r="P88" s="204"/>
      <c r="Q88" s="204"/>
    </row>
    <row r="89" spans="1:17" s="205" customFormat="1" ht="20.100000000000001" customHeight="1">
      <c r="A89" s="163"/>
      <c r="B89" s="164"/>
      <c r="C89" s="164"/>
      <c r="D89" s="164"/>
      <c r="E89" s="225"/>
      <c r="F89" s="212" t="s">
        <v>94</v>
      </c>
      <c r="G89" s="214">
        <v>21000</v>
      </c>
      <c r="H89" s="816">
        <f t="shared" si="4"/>
        <v>0.22148434309902978</v>
      </c>
      <c r="I89" s="214">
        <v>21000</v>
      </c>
      <c r="J89" s="816">
        <f t="shared" si="5"/>
        <v>0.23453087946805851</v>
      </c>
      <c r="K89" s="213">
        <v>0</v>
      </c>
      <c r="L89" s="817">
        <f t="shared" si="6"/>
        <v>0</v>
      </c>
      <c r="M89" s="201"/>
      <c r="N89" s="204"/>
      <c r="O89" s="204"/>
      <c r="P89" s="204"/>
      <c r="Q89" s="204"/>
    </row>
    <row r="90" spans="1:17" s="258" customFormat="1" ht="20.100000000000001" customHeight="1">
      <c r="A90" s="252"/>
      <c r="B90" s="253"/>
      <c r="C90" s="253"/>
      <c r="D90" s="253"/>
      <c r="E90" s="330" t="s">
        <v>96</v>
      </c>
      <c r="F90" s="330"/>
      <c r="G90" s="837">
        <v>0</v>
      </c>
      <c r="H90" s="824">
        <f t="shared" si="4"/>
        <v>0</v>
      </c>
      <c r="I90" s="837">
        <v>0</v>
      </c>
      <c r="J90" s="824">
        <f t="shared" si="5"/>
        <v>0</v>
      </c>
      <c r="K90" s="336">
        <v>0</v>
      </c>
      <c r="L90" s="825">
        <f t="shared" si="6"/>
        <v>0</v>
      </c>
      <c r="M90" s="327"/>
      <c r="N90" s="257"/>
      <c r="O90" s="257"/>
      <c r="P90" s="257"/>
      <c r="Q90" s="257"/>
    </row>
    <row r="91" spans="1:17" s="834" customFormat="1" ht="20.100000000000001" customHeight="1">
      <c r="A91" s="835"/>
      <c r="B91" s="836"/>
      <c r="C91" s="836"/>
      <c r="D91" s="836"/>
      <c r="E91" s="836"/>
      <c r="F91" s="838" t="s">
        <v>97</v>
      </c>
      <c r="G91" s="828">
        <v>0</v>
      </c>
      <c r="H91" s="829">
        <f t="shared" si="4"/>
        <v>0</v>
      </c>
      <c r="I91" s="828">
        <v>0</v>
      </c>
      <c r="J91" s="829">
        <f t="shared" si="5"/>
        <v>0</v>
      </c>
      <c r="K91" s="830">
        <v>0</v>
      </c>
      <c r="L91" s="831">
        <f t="shared" si="6"/>
        <v>0</v>
      </c>
      <c r="M91" s="832"/>
      <c r="N91" s="833"/>
      <c r="O91" s="833"/>
      <c r="P91" s="833"/>
      <c r="Q91" s="833"/>
    </row>
    <row r="92" spans="1:17" s="205" customFormat="1" ht="20.100000000000001" customHeight="1">
      <c r="A92" s="163"/>
      <c r="B92" s="164"/>
      <c r="C92" s="164"/>
      <c r="D92" s="164"/>
      <c r="E92" s="164"/>
      <c r="F92" s="221" t="s">
        <v>98</v>
      </c>
      <c r="G92" s="222">
        <v>0</v>
      </c>
      <c r="H92" s="816">
        <f t="shared" si="4"/>
        <v>0</v>
      </c>
      <c r="I92" s="222">
        <v>0</v>
      </c>
      <c r="J92" s="816">
        <f t="shared" si="5"/>
        <v>0</v>
      </c>
      <c r="K92" s="223">
        <v>0</v>
      </c>
      <c r="L92" s="817">
        <f t="shared" si="6"/>
        <v>0</v>
      </c>
      <c r="M92" s="201"/>
      <c r="N92" s="204"/>
      <c r="O92" s="204"/>
      <c r="P92" s="204"/>
      <c r="Q92" s="204"/>
    </row>
    <row r="93" spans="1:17" s="205" customFormat="1" ht="20.100000000000001" customHeight="1">
      <c r="A93" s="163"/>
      <c r="B93" s="164"/>
      <c r="C93" s="164"/>
      <c r="D93" s="164"/>
      <c r="E93" s="209" t="s">
        <v>101</v>
      </c>
      <c r="F93" s="209"/>
      <c r="G93" s="210">
        <v>12920</v>
      </c>
      <c r="H93" s="589">
        <f t="shared" si="4"/>
        <v>0.13626560537330787</v>
      </c>
      <c r="I93" s="210">
        <v>10650</v>
      </c>
      <c r="J93" s="589">
        <f t="shared" si="5"/>
        <v>0.11894066030165824</v>
      </c>
      <c r="K93" s="211">
        <v>2270</v>
      </c>
      <c r="L93" s="219">
        <f t="shared" si="6"/>
        <v>2.5351671256785377E-2</v>
      </c>
      <c r="M93" s="201"/>
      <c r="N93" s="204"/>
      <c r="O93" s="204"/>
      <c r="P93" s="204"/>
      <c r="Q93" s="204"/>
    </row>
    <row r="94" spans="1:17" s="205" customFormat="1" ht="20.100000000000001" customHeight="1">
      <c r="A94" s="163"/>
      <c r="B94" s="164"/>
      <c r="C94" s="164"/>
      <c r="D94" s="164"/>
      <c r="E94" s="225"/>
      <c r="F94" s="212" t="s">
        <v>102</v>
      </c>
      <c r="G94" s="214">
        <v>1200</v>
      </c>
      <c r="H94" s="816">
        <f t="shared" si="4"/>
        <v>1.2656248177087418E-2</v>
      </c>
      <c r="I94" s="214">
        <v>1000</v>
      </c>
      <c r="J94" s="816">
        <f t="shared" si="5"/>
        <v>1.1168137117526598E-2</v>
      </c>
      <c r="K94" s="213">
        <v>200</v>
      </c>
      <c r="L94" s="817">
        <f t="shared" si="6"/>
        <v>2.2336274235053191E-3</v>
      </c>
      <c r="M94" s="201"/>
      <c r="N94" s="204"/>
      <c r="O94" s="204"/>
      <c r="P94" s="204"/>
      <c r="Q94" s="204"/>
    </row>
    <row r="95" spans="1:17" s="205" customFormat="1" ht="20.100000000000001" customHeight="1">
      <c r="A95" s="163"/>
      <c r="B95" s="164"/>
      <c r="C95" s="164"/>
      <c r="D95" s="164"/>
      <c r="E95" s="234"/>
      <c r="F95" s="212" t="s">
        <v>103</v>
      </c>
      <c r="G95" s="214">
        <v>11720</v>
      </c>
      <c r="H95" s="816">
        <f t="shared" si="4"/>
        <v>0.12360935719622043</v>
      </c>
      <c r="I95" s="214">
        <v>9650</v>
      </c>
      <c r="J95" s="816">
        <f t="shared" si="5"/>
        <v>0.10777252318413166</v>
      </c>
      <c r="K95" s="213">
        <v>2070</v>
      </c>
      <c r="L95" s="817">
        <f t="shared" si="6"/>
        <v>2.3118043833280054E-2</v>
      </c>
      <c r="M95" s="201"/>
      <c r="N95" s="204"/>
      <c r="O95" s="204"/>
      <c r="P95" s="204"/>
      <c r="Q95" s="204"/>
    </row>
    <row r="96" spans="1:17" s="205" customFormat="1" ht="20.100000000000001" customHeight="1">
      <c r="A96" s="163"/>
      <c r="B96" s="164"/>
      <c r="C96" s="164"/>
      <c r="D96" s="164"/>
      <c r="E96" s="209" t="s">
        <v>104</v>
      </c>
      <c r="F96" s="209"/>
      <c r="G96" s="210">
        <v>23610</v>
      </c>
      <c r="H96" s="589">
        <f t="shared" si="4"/>
        <v>0.24901168288419492</v>
      </c>
      <c r="I96" s="210">
        <v>23610</v>
      </c>
      <c r="J96" s="589">
        <f t="shared" si="5"/>
        <v>0.26367971734480294</v>
      </c>
      <c r="K96" s="211">
        <v>0</v>
      </c>
      <c r="L96" s="219">
        <f t="shared" si="6"/>
        <v>0</v>
      </c>
      <c r="M96" s="201"/>
      <c r="N96" s="204"/>
      <c r="O96" s="204"/>
      <c r="P96" s="204"/>
      <c r="Q96" s="204"/>
    </row>
    <row r="97" spans="1:17" s="216" customFormat="1" ht="20.100000000000001" customHeight="1">
      <c r="A97" s="163"/>
      <c r="B97" s="164"/>
      <c r="C97" s="164"/>
      <c r="D97" s="164"/>
      <c r="E97" s="164"/>
      <c r="F97" s="240" t="s">
        <v>105</v>
      </c>
      <c r="G97" s="241">
        <v>23610</v>
      </c>
      <c r="H97" s="816">
        <f t="shared" si="4"/>
        <v>0.24901168288419492</v>
      </c>
      <c r="I97" s="241">
        <v>23610</v>
      </c>
      <c r="J97" s="816">
        <f t="shared" si="5"/>
        <v>0.26367971734480294</v>
      </c>
      <c r="K97" s="228">
        <v>0</v>
      </c>
      <c r="L97" s="817">
        <f t="shared" si="6"/>
        <v>0</v>
      </c>
      <c r="M97" s="201"/>
      <c r="N97" s="215"/>
      <c r="O97" s="215"/>
      <c r="P97" s="215"/>
      <c r="Q97" s="215"/>
    </row>
    <row r="98" spans="1:17" s="216" customFormat="1" ht="20.100000000000001" customHeight="1">
      <c r="A98" s="163"/>
      <c r="B98" s="164"/>
      <c r="C98" s="206" t="s">
        <v>106</v>
      </c>
      <c r="D98" s="207"/>
      <c r="E98" s="207"/>
      <c r="F98" s="207"/>
      <c r="G98" s="208">
        <v>319600</v>
      </c>
      <c r="H98" s="816">
        <f t="shared" si="4"/>
        <v>3.3707807644976153</v>
      </c>
      <c r="I98" s="208">
        <v>319600</v>
      </c>
      <c r="J98" s="816">
        <f t="shared" si="5"/>
        <v>3.5693366227615</v>
      </c>
      <c r="K98" s="213">
        <v>0</v>
      </c>
      <c r="L98" s="817">
        <f t="shared" si="6"/>
        <v>0</v>
      </c>
      <c r="M98" s="201"/>
      <c r="N98" s="215"/>
      <c r="O98" s="215"/>
      <c r="P98" s="215"/>
      <c r="Q98" s="215"/>
    </row>
    <row r="99" spans="1:17" s="216" customFormat="1" ht="20.100000000000001" customHeight="1">
      <c r="A99" s="163"/>
      <c r="B99" s="164"/>
      <c r="C99" s="225"/>
      <c r="D99" s="206" t="s">
        <v>88</v>
      </c>
      <c r="E99" s="206"/>
      <c r="F99" s="206"/>
      <c r="G99" s="208">
        <v>319600</v>
      </c>
      <c r="H99" s="816">
        <f t="shared" si="4"/>
        <v>3.3707807644976153</v>
      </c>
      <c r="I99" s="208">
        <v>319600</v>
      </c>
      <c r="J99" s="816">
        <f t="shared" si="5"/>
        <v>3.5693366227615</v>
      </c>
      <c r="K99" s="208">
        <v>0</v>
      </c>
      <c r="L99" s="817">
        <f t="shared" si="6"/>
        <v>0</v>
      </c>
      <c r="M99" s="201"/>
      <c r="N99" s="215"/>
      <c r="O99" s="215"/>
      <c r="P99" s="215"/>
      <c r="Q99" s="215"/>
    </row>
    <row r="100" spans="1:17" s="216" customFormat="1" ht="20.100000000000001" customHeight="1">
      <c r="A100" s="163"/>
      <c r="B100" s="164"/>
      <c r="C100" s="164"/>
      <c r="D100" s="164"/>
      <c r="E100" s="217" t="s">
        <v>89</v>
      </c>
      <c r="F100" s="217"/>
      <c r="G100" s="218">
        <v>319600</v>
      </c>
      <c r="H100" s="589">
        <f t="shared" si="4"/>
        <v>3.3707807644976153</v>
      </c>
      <c r="I100" s="218">
        <v>319600</v>
      </c>
      <c r="J100" s="589">
        <f t="shared" si="5"/>
        <v>3.5693366227615</v>
      </c>
      <c r="K100" s="242">
        <v>0</v>
      </c>
      <c r="L100" s="219">
        <f t="shared" si="6"/>
        <v>0</v>
      </c>
      <c r="M100" s="201"/>
      <c r="N100" s="215"/>
      <c r="O100" s="215"/>
      <c r="P100" s="215"/>
      <c r="Q100" s="215"/>
    </row>
    <row r="101" spans="1:17" s="205" customFormat="1" ht="20.100000000000001" customHeight="1">
      <c r="A101" s="163"/>
      <c r="B101" s="234"/>
      <c r="C101" s="234"/>
      <c r="D101" s="234"/>
      <c r="E101" s="206"/>
      <c r="F101" s="220" t="s">
        <v>107</v>
      </c>
      <c r="G101" s="208">
        <v>319600</v>
      </c>
      <c r="H101" s="816">
        <f t="shared" si="4"/>
        <v>3.3707807644976153</v>
      </c>
      <c r="I101" s="208">
        <v>319600</v>
      </c>
      <c r="J101" s="816">
        <f t="shared" si="5"/>
        <v>3.5693366227615</v>
      </c>
      <c r="K101" s="213">
        <v>0</v>
      </c>
      <c r="L101" s="817">
        <f t="shared" si="6"/>
        <v>0</v>
      </c>
      <c r="M101" s="201"/>
      <c r="N101" s="204"/>
      <c r="O101" s="204"/>
      <c r="P101" s="204"/>
      <c r="Q101" s="204"/>
    </row>
    <row r="102" spans="1:17" s="205" customFormat="1" ht="20.100000000000001" customHeight="1">
      <c r="A102" s="163"/>
      <c r="B102" s="229" t="s">
        <v>111</v>
      </c>
      <c r="C102" s="230"/>
      <c r="D102" s="229"/>
      <c r="E102" s="229"/>
      <c r="F102" s="229"/>
      <c r="G102" s="231">
        <v>607730</v>
      </c>
      <c r="H102" s="813">
        <f t="shared" si="4"/>
        <v>6.4096514205511133</v>
      </c>
      <c r="I102" s="231">
        <v>604500</v>
      </c>
      <c r="J102" s="813">
        <f t="shared" si="5"/>
        <v>6.7511388875448279</v>
      </c>
      <c r="K102" s="232">
        <v>3230</v>
      </c>
      <c r="L102" s="815">
        <f t="shared" si="6"/>
        <v>3.6073082889610905E-2</v>
      </c>
      <c r="M102" s="201"/>
      <c r="N102" s="204"/>
      <c r="O102" s="204"/>
      <c r="P102" s="204"/>
      <c r="Q102" s="204"/>
    </row>
    <row r="103" spans="1:17" s="205" customFormat="1" ht="20.100000000000001" customHeight="1">
      <c r="A103" s="163"/>
      <c r="B103" s="243"/>
      <c r="C103" s="206" t="s">
        <v>82</v>
      </c>
      <c r="D103" s="207"/>
      <c r="E103" s="207"/>
      <c r="F103" s="207"/>
      <c r="G103" s="208">
        <v>497449.79880251642</v>
      </c>
      <c r="H103" s="816">
        <f t="shared" si="4"/>
        <v>5.2465400910723758</v>
      </c>
      <c r="I103" s="208">
        <v>499100</v>
      </c>
      <c r="J103" s="816">
        <f t="shared" si="5"/>
        <v>5.5740172353575241</v>
      </c>
      <c r="K103" s="208">
        <v>-1650.2011974835768</v>
      </c>
      <c r="L103" s="817">
        <f t="shared" si="6"/>
        <v>-1.8429673245003171E-2</v>
      </c>
      <c r="M103" s="201"/>
      <c r="N103" s="204"/>
      <c r="O103" s="204"/>
      <c r="P103" s="204"/>
      <c r="Q103" s="204"/>
    </row>
    <row r="104" spans="1:17" s="205" customFormat="1" ht="20.100000000000001" customHeight="1">
      <c r="A104" s="163"/>
      <c r="B104" s="164"/>
      <c r="C104" s="225"/>
      <c r="D104" s="206" t="s">
        <v>83</v>
      </c>
      <c r="E104" s="206"/>
      <c r="F104" s="206"/>
      <c r="G104" s="208">
        <v>471819.79880251642</v>
      </c>
      <c r="H104" s="816">
        <f t="shared" si="4"/>
        <v>4.9762237237567497</v>
      </c>
      <c r="I104" s="208">
        <v>472870</v>
      </c>
      <c r="J104" s="816">
        <f t="shared" si="5"/>
        <v>5.2810769987648021</v>
      </c>
      <c r="K104" s="208">
        <v>-1050.2011974835768</v>
      </c>
      <c r="L104" s="817">
        <f t="shared" si="6"/>
        <v>-1.1728790974487214E-2</v>
      </c>
      <c r="M104" s="201"/>
      <c r="N104" s="204"/>
      <c r="O104" s="204"/>
      <c r="P104" s="204"/>
      <c r="Q104" s="204"/>
    </row>
    <row r="105" spans="1:17" s="205" customFormat="1" ht="20.100000000000001" customHeight="1">
      <c r="A105" s="163"/>
      <c r="B105" s="164"/>
      <c r="C105" s="164"/>
      <c r="D105" s="225"/>
      <c r="E105" s="209" t="s">
        <v>84</v>
      </c>
      <c r="F105" s="209"/>
      <c r="G105" s="210">
        <v>471819.79880251642</v>
      </c>
      <c r="H105" s="589">
        <f t="shared" si="4"/>
        <v>4.9762237237567497</v>
      </c>
      <c r="I105" s="210">
        <v>472870</v>
      </c>
      <c r="J105" s="589">
        <f t="shared" si="5"/>
        <v>5.2810769987648021</v>
      </c>
      <c r="K105" s="211">
        <v>-1050.2011974835768</v>
      </c>
      <c r="L105" s="219">
        <f t="shared" si="6"/>
        <v>-1.1728790974487214E-2</v>
      </c>
      <c r="M105" s="201"/>
      <c r="N105" s="204"/>
      <c r="O105" s="204"/>
      <c r="P105" s="204"/>
      <c r="Q105" s="204"/>
    </row>
    <row r="106" spans="1:17" s="205" customFormat="1" ht="20.100000000000001" customHeight="1">
      <c r="A106" s="163"/>
      <c r="B106" s="164"/>
      <c r="C106" s="164"/>
      <c r="D106" s="164"/>
      <c r="E106" s="225"/>
      <c r="F106" s="206" t="s">
        <v>85</v>
      </c>
      <c r="G106" s="214">
        <v>210126.34333333332</v>
      </c>
      <c r="H106" s="816">
        <f t="shared" si="4"/>
        <v>2.2161759581421205</v>
      </c>
      <c r="I106" s="214">
        <v>234030</v>
      </c>
      <c r="J106" s="816">
        <f t="shared" si="5"/>
        <v>2.6136791296147495</v>
      </c>
      <c r="K106" s="213">
        <v>-23903.656666666677</v>
      </c>
      <c r="L106" s="817">
        <f t="shared" si="6"/>
        <v>-0.26695931526361222</v>
      </c>
      <c r="M106" s="201"/>
      <c r="N106" s="204"/>
      <c r="O106" s="204"/>
      <c r="P106" s="204"/>
      <c r="Q106" s="204"/>
    </row>
    <row r="107" spans="1:17" s="205" customFormat="1" ht="20.100000000000001" customHeight="1">
      <c r="A107" s="163"/>
      <c r="B107" s="164"/>
      <c r="C107" s="164"/>
      <c r="D107" s="164"/>
      <c r="E107" s="164"/>
      <c r="F107" s="212" t="s">
        <v>109</v>
      </c>
      <c r="G107" s="214">
        <v>40169.500081138161</v>
      </c>
      <c r="H107" s="816">
        <f t="shared" si="4"/>
        <v>0.42366263514701474</v>
      </c>
      <c r="I107" s="214">
        <v>45050</v>
      </c>
      <c r="J107" s="816">
        <f t="shared" si="5"/>
        <v>0.50312457714457326</v>
      </c>
      <c r="K107" s="213">
        <v>-4880.4999188618385</v>
      </c>
      <c r="L107" s="817">
        <f t="shared" si="6"/>
        <v>-5.4506092295926442E-2</v>
      </c>
      <c r="M107" s="201"/>
      <c r="N107" s="204"/>
      <c r="O107" s="204"/>
      <c r="P107" s="204"/>
      <c r="Q107" s="204"/>
    </row>
    <row r="108" spans="1:17" s="203" customFormat="1" ht="20.100000000000001" customHeight="1">
      <c r="A108" s="163"/>
      <c r="B108" s="164"/>
      <c r="C108" s="164"/>
      <c r="D108" s="164"/>
      <c r="E108" s="164"/>
      <c r="F108" s="212" t="s">
        <v>110</v>
      </c>
      <c r="G108" s="214">
        <v>139677.80849971998</v>
      </c>
      <c r="H108" s="816">
        <f t="shared" si="4"/>
        <v>1.4731641743367887</v>
      </c>
      <c r="I108" s="214">
        <v>134290</v>
      </c>
      <c r="J108" s="816">
        <f t="shared" si="5"/>
        <v>1.4997691335126466</v>
      </c>
      <c r="K108" s="213">
        <v>5387.8084997199767</v>
      </c>
      <c r="L108" s="817">
        <f t="shared" si="6"/>
        <v>6.0171784087847957E-2</v>
      </c>
      <c r="M108" s="201"/>
      <c r="N108" s="202"/>
      <c r="O108" s="202"/>
      <c r="P108" s="202"/>
      <c r="Q108" s="202"/>
    </row>
    <row r="109" spans="1:17" s="203" customFormat="1" ht="20.100000000000001" customHeight="1">
      <c r="A109" s="163"/>
      <c r="B109" s="164"/>
      <c r="C109" s="164"/>
      <c r="D109" s="164"/>
      <c r="E109" s="164"/>
      <c r="F109" s="212" t="s">
        <v>112</v>
      </c>
      <c r="G109" s="214">
        <v>81846.146888324962</v>
      </c>
      <c r="H109" s="816">
        <f t="shared" si="4"/>
        <v>0.86322095613082661</v>
      </c>
      <c r="I109" s="214">
        <v>59500</v>
      </c>
      <c r="J109" s="816">
        <f t="shared" si="5"/>
        <v>0.66450415849283251</v>
      </c>
      <c r="K109" s="213">
        <v>22346.146888324962</v>
      </c>
      <c r="L109" s="817">
        <f t="shared" si="6"/>
        <v>0.24956483249720346</v>
      </c>
      <c r="M109" s="201"/>
      <c r="N109" s="202"/>
      <c r="O109" s="202"/>
      <c r="P109" s="202"/>
      <c r="Q109" s="202"/>
    </row>
    <row r="110" spans="1:17" s="205" customFormat="1" ht="20.100000000000001" customHeight="1">
      <c r="A110" s="163"/>
      <c r="B110" s="164"/>
      <c r="C110" s="164"/>
      <c r="D110" s="206" t="s">
        <v>88</v>
      </c>
      <c r="E110" s="206"/>
      <c r="F110" s="206"/>
      <c r="G110" s="208">
        <v>25630</v>
      </c>
      <c r="H110" s="816">
        <f t="shared" si="4"/>
        <v>0.27031636731562542</v>
      </c>
      <c r="I110" s="208">
        <v>26230</v>
      </c>
      <c r="J110" s="816">
        <f t="shared" si="5"/>
        <v>0.29294023659272261</v>
      </c>
      <c r="K110" s="208">
        <v>-600</v>
      </c>
      <c r="L110" s="817">
        <f t="shared" si="6"/>
        <v>-6.7008822705159577E-3</v>
      </c>
      <c r="M110" s="201"/>
      <c r="N110" s="204"/>
      <c r="O110" s="204"/>
      <c r="P110" s="204"/>
      <c r="Q110" s="204"/>
    </row>
    <row r="111" spans="1:17" s="205" customFormat="1" ht="20.100000000000001" customHeight="1">
      <c r="A111" s="163"/>
      <c r="B111" s="164"/>
      <c r="C111" s="164"/>
      <c r="D111" s="225"/>
      <c r="E111" s="209" t="s">
        <v>89</v>
      </c>
      <c r="F111" s="209"/>
      <c r="G111" s="210">
        <v>0</v>
      </c>
      <c r="H111" s="589">
        <f t="shared" si="4"/>
        <v>0</v>
      </c>
      <c r="I111" s="210">
        <v>0</v>
      </c>
      <c r="J111" s="589">
        <f t="shared" si="5"/>
        <v>0</v>
      </c>
      <c r="K111" s="211">
        <v>0</v>
      </c>
      <c r="L111" s="219">
        <f t="shared" si="6"/>
        <v>0</v>
      </c>
      <c r="M111" s="201"/>
      <c r="N111" s="204"/>
      <c r="O111" s="204"/>
      <c r="P111" s="204"/>
      <c r="Q111" s="204"/>
    </row>
    <row r="112" spans="1:17" s="258" customFormat="1" ht="20.100000000000001" customHeight="1">
      <c r="A112" s="252"/>
      <c r="B112" s="253"/>
      <c r="C112" s="253"/>
      <c r="D112" s="253"/>
      <c r="E112" s="329"/>
      <c r="F112" s="328" t="s">
        <v>90</v>
      </c>
      <c r="G112" s="255">
        <v>0</v>
      </c>
      <c r="H112" s="819">
        <f t="shared" si="4"/>
        <v>0</v>
      </c>
      <c r="I112" s="255">
        <v>0</v>
      </c>
      <c r="J112" s="819">
        <f t="shared" si="5"/>
        <v>0</v>
      </c>
      <c r="K112" s="256">
        <v>0</v>
      </c>
      <c r="L112" s="820">
        <f t="shared" si="6"/>
        <v>0</v>
      </c>
      <c r="M112" s="327"/>
      <c r="N112" s="257"/>
      <c r="O112" s="257"/>
      <c r="P112" s="257"/>
      <c r="Q112" s="257"/>
    </row>
    <row r="113" spans="1:17" s="834" customFormat="1" ht="20.100000000000001" customHeight="1">
      <c r="A113" s="835"/>
      <c r="B113" s="836"/>
      <c r="C113" s="836"/>
      <c r="D113" s="836"/>
      <c r="E113" s="826"/>
      <c r="F113" s="838" t="s">
        <v>91</v>
      </c>
      <c r="G113" s="828">
        <v>0</v>
      </c>
      <c r="H113" s="829">
        <f t="shared" si="4"/>
        <v>0</v>
      </c>
      <c r="I113" s="828">
        <v>0</v>
      </c>
      <c r="J113" s="829">
        <f t="shared" si="5"/>
        <v>0</v>
      </c>
      <c r="K113" s="830">
        <v>0</v>
      </c>
      <c r="L113" s="831">
        <f t="shared" si="6"/>
        <v>0</v>
      </c>
      <c r="M113" s="832"/>
      <c r="N113" s="833"/>
      <c r="O113" s="833"/>
      <c r="P113" s="833"/>
      <c r="Q113" s="833"/>
    </row>
    <row r="114" spans="1:17" s="205" customFormat="1" ht="20.100000000000001" customHeight="1">
      <c r="A114" s="163"/>
      <c r="B114" s="164"/>
      <c r="C114" s="164"/>
      <c r="D114" s="164"/>
      <c r="E114" s="217" t="s">
        <v>93</v>
      </c>
      <c r="F114" s="217"/>
      <c r="G114" s="218">
        <v>3000</v>
      </c>
      <c r="H114" s="589">
        <f t="shared" si="4"/>
        <v>3.1640620442718544E-2</v>
      </c>
      <c r="I114" s="218">
        <v>3000</v>
      </c>
      <c r="J114" s="589">
        <f t="shared" si="5"/>
        <v>3.350441135257979E-2</v>
      </c>
      <c r="K114" s="242">
        <v>0</v>
      </c>
      <c r="L114" s="219">
        <f t="shared" si="6"/>
        <v>0</v>
      </c>
      <c r="M114" s="201"/>
      <c r="N114" s="204"/>
      <c r="O114" s="204"/>
      <c r="P114" s="204"/>
      <c r="Q114" s="204"/>
    </row>
    <row r="115" spans="1:17" s="216" customFormat="1" ht="20.100000000000001" customHeight="1">
      <c r="A115" s="163"/>
      <c r="B115" s="164"/>
      <c r="C115" s="164"/>
      <c r="D115" s="164"/>
      <c r="E115" s="225"/>
      <c r="F115" s="240" t="s">
        <v>94</v>
      </c>
      <c r="G115" s="241">
        <v>3000</v>
      </c>
      <c r="H115" s="816">
        <f t="shared" si="4"/>
        <v>3.1640620442718544E-2</v>
      </c>
      <c r="I115" s="241">
        <v>3000</v>
      </c>
      <c r="J115" s="816">
        <f t="shared" si="5"/>
        <v>3.350441135257979E-2</v>
      </c>
      <c r="K115" s="228">
        <v>0</v>
      </c>
      <c r="L115" s="817">
        <f t="shared" si="6"/>
        <v>0</v>
      </c>
      <c r="M115" s="201"/>
      <c r="N115" s="215"/>
      <c r="O115" s="215"/>
      <c r="P115" s="215"/>
      <c r="Q115" s="215"/>
    </row>
    <row r="116" spans="1:17" s="239" customFormat="1" ht="20.100000000000001" customHeight="1">
      <c r="A116" s="163"/>
      <c r="B116" s="164"/>
      <c r="C116" s="164"/>
      <c r="D116" s="164"/>
      <c r="E116" s="209" t="s">
        <v>101</v>
      </c>
      <c r="F116" s="209"/>
      <c r="G116" s="210">
        <v>8120</v>
      </c>
      <c r="H116" s="589">
        <f t="shared" si="4"/>
        <v>8.5640612664958191E-2</v>
      </c>
      <c r="I116" s="210">
        <v>7980</v>
      </c>
      <c r="J116" s="589">
        <f t="shared" si="5"/>
        <v>8.9121734197862248E-2</v>
      </c>
      <c r="K116" s="211">
        <v>140</v>
      </c>
      <c r="L116" s="219">
        <f t="shared" si="6"/>
        <v>1.5635391964537236E-3</v>
      </c>
      <c r="M116" s="201"/>
      <c r="N116" s="238"/>
      <c r="O116" s="238"/>
      <c r="P116" s="238"/>
      <c r="Q116" s="238"/>
    </row>
    <row r="117" spans="1:17" s="205" customFormat="1" ht="20.100000000000001" customHeight="1">
      <c r="A117" s="163"/>
      <c r="B117" s="164"/>
      <c r="C117" s="164"/>
      <c r="D117" s="164"/>
      <c r="E117" s="206"/>
      <c r="F117" s="212" t="s">
        <v>103</v>
      </c>
      <c r="G117" s="214">
        <v>8120</v>
      </c>
      <c r="H117" s="816">
        <f t="shared" si="4"/>
        <v>8.5640612664958191E-2</v>
      </c>
      <c r="I117" s="214">
        <v>7980</v>
      </c>
      <c r="J117" s="816">
        <f t="shared" si="5"/>
        <v>8.9121734197862248E-2</v>
      </c>
      <c r="K117" s="213">
        <v>140</v>
      </c>
      <c r="L117" s="817">
        <f t="shared" si="6"/>
        <v>1.5635391964537236E-3</v>
      </c>
      <c r="M117" s="201"/>
      <c r="N117" s="204"/>
      <c r="O117" s="204"/>
      <c r="P117" s="204"/>
      <c r="Q117" s="204"/>
    </row>
    <row r="118" spans="1:17" s="205" customFormat="1" ht="20.100000000000001" customHeight="1">
      <c r="A118" s="163"/>
      <c r="B118" s="164"/>
      <c r="C118" s="164"/>
      <c r="D118" s="164"/>
      <c r="E118" s="209" t="s">
        <v>113</v>
      </c>
      <c r="F118" s="209"/>
      <c r="G118" s="210">
        <v>1900</v>
      </c>
      <c r="H118" s="589">
        <f t="shared" si="4"/>
        <v>2.0039059613721745E-2</v>
      </c>
      <c r="I118" s="210">
        <v>2640</v>
      </c>
      <c r="J118" s="589">
        <f t="shared" si="5"/>
        <v>2.9483881990270216E-2</v>
      </c>
      <c r="K118" s="211">
        <v>-740</v>
      </c>
      <c r="L118" s="219">
        <f t="shared" si="6"/>
        <v>-8.2644214669696809E-3</v>
      </c>
      <c r="M118" s="201"/>
      <c r="N118" s="204"/>
      <c r="O118" s="204"/>
      <c r="P118" s="204"/>
      <c r="Q118" s="204"/>
    </row>
    <row r="119" spans="1:17" s="216" customFormat="1" ht="20.100000000000001" customHeight="1">
      <c r="A119" s="163"/>
      <c r="B119" s="164"/>
      <c r="C119" s="164"/>
      <c r="D119" s="164"/>
      <c r="E119" s="225"/>
      <c r="F119" s="240" t="s">
        <v>114</v>
      </c>
      <c r="G119" s="241">
        <v>1900</v>
      </c>
      <c r="H119" s="816">
        <f t="shared" si="4"/>
        <v>2.0039059613721745E-2</v>
      </c>
      <c r="I119" s="241">
        <v>2640</v>
      </c>
      <c r="J119" s="816">
        <f t="shared" si="5"/>
        <v>2.9483881990270216E-2</v>
      </c>
      <c r="K119" s="228">
        <v>-740</v>
      </c>
      <c r="L119" s="817">
        <f t="shared" si="6"/>
        <v>-8.2644214669696809E-3</v>
      </c>
      <c r="M119" s="201"/>
      <c r="N119" s="215"/>
      <c r="O119" s="215"/>
      <c r="P119" s="215"/>
      <c r="Q119" s="215"/>
    </row>
    <row r="120" spans="1:17" s="216" customFormat="1" ht="20.100000000000001" customHeight="1">
      <c r="A120" s="163"/>
      <c r="B120" s="164"/>
      <c r="C120" s="164"/>
      <c r="D120" s="164"/>
      <c r="E120" s="209" t="s">
        <v>104</v>
      </c>
      <c r="F120" s="209"/>
      <c r="G120" s="210">
        <v>12610</v>
      </c>
      <c r="H120" s="589">
        <f t="shared" si="4"/>
        <v>0.13299607459422694</v>
      </c>
      <c r="I120" s="210">
        <v>12610</v>
      </c>
      <c r="J120" s="589">
        <f t="shared" si="5"/>
        <v>0.14083020905201038</v>
      </c>
      <c r="K120" s="211">
        <v>0</v>
      </c>
      <c r="L120" s="219">
        <f t="shared" si="6"/>
        <v>0</v>
      </c>
      <c r="M120" s="201"/>
      <c r="N120" s="215"/>
      <c r="O120" s="215"/>
      <c r="P120" s="215"/>
      <c r="Q120" s="215"/>
    </row>
    <row r="121" spans="1:17" s="205" customFormat="1" ht="20.100000000000001" customHeight="1">
      <c r="A121" s="163"/>
      <c r="B121" s="164"/>
      <c r="C121" s="234"/>
      <c r="D121" s="234"/>
      <c r="E121" s="206"/>
      <c r="F121" s="212" t="s">
        <v>105</v>
      </c>
      <c r="G121" s="214">
        <v>12610</v>
      </c>
      <c r="H121" s="816">
        <f t="shared" si="4"/>
        <v>0.13299607459422694</v>
      </c>
      <c r="I121" s="214">
        <v>12610</v>
      </c>
      <c r="J121" s="816">
        <f t="shared" si="5"/>
        <v>0.14083020905201038</v>
      </c>
      <c r="K121" s="213">
        <v>0</v>
      </c>
      <c r="L121" s="817">
        <f t="shared" si="6"/>
        <v>0</v>
      </c>
      <c r="M121" s="201"/>
      <c r="N121" s="204"/>
      <c r="O121" s="204"/>
      <c r="P121" s="204"/>
      <c r="Q121" s="204"/>
    </row>
    <row r="122" spans="1:17" s="205" customFormat="1" ht="20.100000000000001" customHeight="1">
      <c r="A122" s="163"/>
      <c r="B122" s="164"/>
      <c r="C122" s="206" t="s">
        <v>106</v>
      </c>
      <c r="D122" s="207"/>
      <c r="E122" s="207"/>
      <c r="F122" s="207"/>
      <c r="G122" s="208">
        <v>110280</v>
      </c>
      <c r="H122" s="816">
        <f t="shared" si="4"/>
        <v>1.1631092074743337</v>
      </c>
      <c r="I122" s="208">
        <v>105400</v>
      </c>
      <c r="J122" s="816">
        <f t="shared" si="5"/>
        <v>1.1771216521873034</v>
      </c>
      <c r="K122" s="208">
        <v>4880</v>
      </c>
      <c r="L122" s="817">
        <f t="shared" si="6"/>
        <v>5.4500509133529794E-2</v>
      </c>
      <c r="M122" s="201"/>
      <c r="N122" s="204"/>
      <c r="O122" s="204"/>
      <c r="P122" s="204"/>
      <c r="Q122" s="204"/>
    </row>
    <row r="123" spans="1:17" s="205" customFormat="1" ht="20.100000000000001" customHeight="1">
      <c r="A123" s="163"/>
      <c r="B123" s="164"/>
      <c r="C123" s="225"/>
      <c r="D123" s="206" t="s">
        <v>88</v>
      </c>
      <c r="E123" s="206"/>
      <c r="F123" s="206"/>
      <c r="G123" s="208">
        <v>110280</v>
      </c>
      <c r="H123" s="816">
        <f t="shared" si="4"/>
        <v>1.1631092074743337</v>
      </c>
      <c r="I123" s="208">
        <v>105400</v>
      </c>
      <c r="J123" s="816">
        <f t="shared" si="5"/>
        <v>1.1771216521873034</v>
      </c>
      <c r="K123" s="208">
        <v>4880</v>
      </c>
      <c r="L123" s="817">
        <f t="shared" si="6"/>
        <v>5.4500509133529794E-2</v>
      </c>
      <c r="M123" s="201"/>
      <c r="N123" s="204"/>
      <c r="O123" s="204"/>
      <c r="P123" s="204"/>
      <c r="Q123" s="204"/>
    </row>
    <row r="124" spans="1:17" s="216" customFormat="1" ht="20.100000000000001" customHeight="1">
      <c r="A124" s="163"/>
      <c r="B124" s="164"/>
      <c r="C124" s="164"/>
      <c r="D124" s="225"/>
      <c r="E124" s="209" t="s">
        <v>89</v>
      </c>
      <c r="F124" s="209"/>
      <c r="G124" s="210">
        <v>110280</v>
      </c>
      <c r="H124" s="589">
        <f t="shared" si="4"/>
        <v>1.1631092074743337</v>
      </c>
      <c r="I124" s="210">
        <v>105400</v>
      </c>
      <c r="J124" s="589">
        <f t="shared" si="5"/>
        <v>1.1771216521873034</v>
      </c>
      <c r="K124" s="211">
        <v>4880</v>
      </c>
      <c r="L124" s="219">
        <f t="shared" si="6"/>
        <v>5.4500509133529794E-2</v>
      </c>
      <c r="M124" s="201"/>
      <c r="N124" s="215"/>
      <c r="O124" s="215"/>
      <c r="P124" s="215"/>
      <c r="Q124" s="215"/>
    </row>
    <row r="125" spans="1:17" s="216" customFormat="1" ht="20.100000000000001" customHeight="1">
      <c r="A125" s="163"/>
      <c r="B125" s="234"/>
      <c r="C125" s="234"/>
      <c r="D125" s="234"/>
      <c r="E125" s="234"/>
      <c r="F125" s="221" t="s">
        <v>107</v>
      </c>
      <c r="G125" s="235">
        <v>110280</v>
      </c>
      <c r="H125" s="816">
        <f t="shared" si="4"/>
        <v>1.1631092074743337</v>
      </c>
      <c r="I125" s="235">
        <v>105400</v>
      </c>
      <c r="J125" s="816">
        <f t="shared" si="5"/>
        <v>1.1771216521873034</v>
      </c>
      <c r="K125" s="223">
        <v>4880</v>
      </c>
      <c r="L125" s="817">
        <f t="shared" si="6"/>
        <v>5.4500509133529794E-2</v>
      </c>
      <c r="M125" s="201"/>
      <c r="N125" s="215"/>
      <c r="O125" s="215"/>
      <c r="P125" s="215"/>
      <c r="Q125" s="215"/>
    </row>
    <row r="126" spans="1:17" s="205" customFormat="1" ht="20.100000000000001" customHeight="1">
      <c r="A126" s="163"/>
      <c r="B126" s="229" t="s">
        <v>115</v>
      </c>
      <c r="C126" s="230"/>
      <c r="D126" s="229"/>
      <c r="E126" s="229"/>
      <c r="F126" s="229"/>
      <c r="G126" s="231">
        <v>794000.24571200006</v>
      </c>
      <c r="H126" s="813">
        <f t="shared" si="4"/>
        <v>8.3742201353328856</v>
      </c>
      <c r="I126" s="231">
        <v>794000</v>
      </c>
      <c r="J126" s="813">
        <f t="shared" si="5"/>
        <v>8.8675008713161176</v>
      </c>
      <c r="K126" s="232">
        <v>0.24571200006175786</v>
      </c>
      <c r="L126" s="815">
        <f t="shared" si="6"/>
        <v>2.7441453081114155E-6</v>
      </c>
      <c r="M126" s="201"/>
      <c r="N126" s="204"/>
      <c r="O126" s="204"/>
      <c r="P126" s="204"/>
      <c r="Q126" s="204"/>
    </row>
    <row r="127" spans="1:17" s="205" customFormat="1" ht="20.100000000000001" customHeight="1">
      <c r="A127" s="163"/>
      <c r="B127" s="243"/>
      <c r="C127" s="206" t="s">
        <v>106</v>
      </c>
      <c r="D127" s="207"/>
      <c r="E127" s="207"/>
      <c r="F127" s="207"/>
      <c r="G127" s="208">
        <v>794000.24571200006</v>
      </c>
      <c r="H127" s="816">
        <f t="shared" si="4"/>
        <v>8.3742201353328856</v>
      </c>
      <c r="I127" s="208">
        <v>794000</v>
      </c>
      <c r="J127" s="816">
        <f t="shared" si="5"/>
        <v>8.8675008713161176</v>
      </c>
      <c r="K127" s="208">
        <v>0.24571200006175786</v>
      </c>
      <c r="L127" s="817">
        <f t="shared" si="6"/>
        <v>2.7441453081114155E-6</v>
      </c>
      <c r="M127" s="201"/>
      <c r="N127" s="204"/>
      <c r="O127" s="204"/>
      <c r="P127" s="204"/>
      <c r="Q127" s="204"/>
    </row>
    <row r="128" spans="1:17" s="205" customFormat="1" ht="20.100000000000001" customHeight="1">
      <c r="A128" s="163"/>
      <c r="B128" s="164"/>
      <c r="C128" s="225"/>
      <c r="D128" s="206" t="s">
        <v>88</v>
      </c>
      <c r="E128" s="206"/>
      <c r="F128" s="206"/>
      <c r="G128" s="208">
        <v>794000.24571200006</v>
      </c>
      <c r="H128" s="816">
        <f t="shared" si="4"/>
        <v>8.3742201353328856</v>
      </c>
      <c r="I128" s="208">
        <v>794000</v>
      </c>
      <c r="J128" s="816">
        <f t="shared" si="5"/>
        <v>8.8675008713161176</v>
      </c>
      <c r="K128" s="213">
        <v>0.24571200006175786</v>
      </c>
      <c r="L128" s="817">
        <f t="shared" si="6"/>
        <v>2.7441453081114155E-6</v>
      </c>
      <c r="M128" s="201"/>
      <c r="N128" s="204"/>
      <c r="O128" s="204"/>
      <c r="P128" s="204"/>
      <c r="Q128" s="204"/>
    </row>
    <row r="129" spans="1:17" s="205" customFormat="1" ht="20.100000000000001" customHeight="1">
      <c r="A129" s="163"/>
      <c r="B129" s="164"/>
      <c r="C129" s="164"/>
      <c r="D129" s="225"/>
      <c r="E129" s="209" t="s">
        <v>89</v>
      </c>
      <c r="F129" s="209"/>
      <c r="G129" s="210">
        <v>794000.24571200006</v>
      </c>
      <c r="H129" s="589">
        <f t="shared" si="4"/>
        <v>8.3742201353328856</v>
      </c>
      <c r="I129" s="210">
        <v>794000</v>
      </c>
      <c r="J129" s="589">
        <f t="shared" si="5"/>
        <v>8.8675008713161176</v>
      </c>
      <c r="K129" s="211">
        <v>0.24571200006175786</v>
      </c>
      <c r="L129" s="219">
        <f t="shared" si="6"/>
        <v>2.7441453081114155E-6</v>
      </c>
      <c r="M129" s="201"/>
      <c r="N129" s="204"/>
      <c r="O129" s="204"/>
      <c r="P129" s="204"/>
      <c r="Q129" s="204"/>
    </row>
    <row r="130" spans="1:17" s="205" customFormat="1" ht="20.100000000000001" customHeight="1">
      <c r="A130" s="163"/>
      <c r="B130" s="164"/>
      <c r="C130" s="164"/>
      <c r="D130" s="164"/>
      <c r="E130" s="225"/>
      <c r="F130" s="212" t="s">
        <v>116</v>
      </c>
      <c r="G130" s="214">
        <v>766488.24571200006</v>
      </c>
      <c r="H130" s="816">
        <f t="shared" si="4"/>
        <v>8.0840545521261937</v>
      </c>
      <c r="I130" s="214">
        <v>773930</v>
      </c>
      <c r="J130" s="816">
        <f t="shared" si="5"/>
        <v>8.6433563593673579</v>
      </c>
      <c r="K130" s="213">
        <v>-7441.7542879999382</v>
      </c>
      <c r="L130" s="817">
        <f t="shared" si="6"/>
        <v>-8.3110532283324823E-2</v>
      </c>
      <c r="M130" s="201"/>
      <c r="N130" s="204"/>
      <c r="O130" s="204"/>
      <c r="P130" s="204"/>
      <c r="Q130" s="204"/>
    </row>
    <row r="131" spans="1:17" s="205" customFormat="1" ht="20.100000000000001" customHeight="1">
      <c r="A131" s="163"/>
      <c r="B131" s="234"/>
      <c r="C131" s="234"/>
      <c r="D131" s="234"/>
      <c r="E131" s="234"/>
      <c r="F131" s="212" t="s">
        <v>117</v>
      </c>
      <c r="G131" s="214">
        <v>27512</v>
      </c>
      <c r="H131" s="816">
        <f t="shared" si="4"/>
        <v>0.29016558320669084</v>
      </c>
      <c r="I131" s="214">
        <v>20070</v>
      </c>
      <c r="J131" s="816">
        <f t="shared" si="5"/>
        <v>0.22414451194875881</v>
      </c>
      <c r="K131" s="213">
        <v>7442</v>
      </c>
      <c r="L131" s="817">
        <f t="shared" si="6"/>
        <v>8.3113276428632935E-2</v>
      </c>
      <c r="M131" s="201"/>
      <c r="N131" s="204"/>
      <c r="O131" s="204"/>
      <c r="P131" s="204"/>
      <c r="Q131" s="204"/>
    </row>
    <row r="132" spans="1:17" s="205" customFormat="1" ht="20.100000000000001" customHeight="1">
      <c r="A132" s="163"/>
      <c r="B132" s="229" t="s">
        <v>118</v>
      </c>
      <c r="C132" s="230"/>
      <c r="D132" s="229"/>
      <c r="E132" s="229"/>
      <c r="F132" s="229"/>
      <c r="G132" s="231">
        <v>336500.24369120295</v>
      </c>
      <c r="H132" s="813">
        <f t="shared" si="4"/>
        <v>3.5490254965052155</v>
      </c>
      <c r="I132" s="231">
        <v>286500</v>
      </c>
      <c r="J132" s="813">
        <f t="shared" si="5"/>
        <v>3.1996712841713704</v>
      </c>
      <c r="K132" s="232">
        <v>50000.243691202981</v>
      </c>
      <c r="L132" s="815">
        <f t="shared" si="6"/>
        <v>0.55840957745309905</v>
      </c>
      <c r="M132" s="201"/>
      <c r="N132" s="204"/>
      <c r="O132" s="204"/>
      <c r="P132" s="204"/>
      <c r="Q132" s="204"/>
    </row>
    <row r="133" spans="1:17" s="205" customFormat="1" ht="20.100000000000001" customHeight="1">
      <c r="A133" s="163"/>
      <c r="B133" s="243"/>
      <c r="C133" s="206" t="s">
        <v>82</v>
      </c>
      <c r="D133" s="207"/>
      <c r="E133" s="207"/>
      <c r="F133" s="207"/>
      <c r="G133" s="208">
        <v>132477.24369120298</v>
      </c>
      <c r="H133" s="816">
        <f t="shared" si="4"/>
        <v>1.3972207283102944</v>
      </c>
      <c r="I133" s="208">
        <v>131820</v>
      </c>
      <c r="J133" s="816">
        <f t="shared" si="5"/>
        <v>1.4721838348323559</v>
      </c>
      <c r="K133" s="208">
        <v>657.2436912029807</v>
      </c>
      <c r="L133" s="817">
        <f t="shared" si="6"/>
        <v>7.3401876629841968E-3</v>
      </c>
      <c r="M133" s="201"/>
      <c r="N133" s="204"/>
      <c r="O133" s="204"/>
      <c r="P133" s="204"/>
      <c r="Q133" s="204"/>
    </row>
    <row r="134" spans="1:17" s="258" customFormat="1" ht="20.100000000000001" customHeight="1">
      <c r="A134" s="252"/>
      <c r="B134" s="253"/>
      <c r="C134" s="329"/>
      <c r="D134" s="329" t="s">
        <v>83</v>
      </c>
      <c r="E134" s="329"/>
      <c r="F134" s="329"/>
      <c r="G134" s="340">
        <v>132477.24369120298</v>
      </c>
      <c r="H134" s="819">
        <f t="shared" si="4"/>
        <v>1.3972207283102944</v>
      </c>
      <c r="I134" s="340">
        <v>131820</v>
      </c>
      <c r="J134" s="819">
        <f t="shared" si="5"/>
        <v>1.4721838348323559</v>
      </c>
      <c r="K134" s="340">
        <v>657.2436912029807</v>
      </c>
      <c r="L134" s="820">
        <f t="shared" si="6"/>
        <v>7.3401876629841968E-3</v>
      </c>
      <c r="M134" s="327"/>
      <c r="N134" s="257"/>
      <c r="O134" s="257"/>
      <c r="P134" s="257"/>
      <c r="Q134" s="257"/>
    </row>
    <row r="135" spans="1:17" s="834" customFormat="1" ht="20.100000000000001" customHeight="1">
      <c r="A135" s="835"/>
      <c r="B135" s="836"/>
      <c r="C135" s="836"/>
      <c r="D135" s="836"/>
      <c r="E135" s="839" t="s">
        <v>84</v>
      </c>
      <c r="F135" s="839"/>
      <c r="G135" s="840">
        <v>132477.24369120298</v>
      </c>
      <c r="H135" s="841">
        <f t="shared" ref="H135:H198" si="7">SUM(G135)/$G$5*100</f>
        <v>1.3972207283102944</v>
      </c>
      <c r="I135" s="840">
        <v>131820</v>
      </c>
      <c r="J135" s="841">
        <f t="shared" ref="J135:J198" si="8">SUM(I135/$I$5)*100</f>
        <v>1.4721838348323559</v>
      </c>
      <c r="K135" s="840">
        <v>657.2436912029807</v>
      </c>
      <c r="L135" s="842">
        <f t="shared" ref="L135:L198" si="9">SUM(K135)/$I$5*100</f>
        <v>7.3401876629841968E-3</v>
      </c>
      <c r="M135" s="832"/>
      <c r="N135" s="833"/>
      <c r="O135" s="833"/>
      <c r="P135" s="833"/>
      <c r="Q135" s="833"/>
    </row>
    <row r="136" spans="1:17" s="205" customFormat="1" ht="20.100000000000001" customHeight="1">
      <c r="A136" s="163"/>
      <c r="B136" s="164"/>
      <c r="C136" s="164"/>
      <c r="D136" s="164"/>
      <c r="E136" s="164"/>
      <c r="F136" s="326" t="s">
        <v>87</v>
      </c>
      <c r="G136" s="222">
        <v>132477.24369120298</v>
      </c>
      <c r="H136" s="816">
        <f t="shared" si="7"/>
        <v>1.3972207283102944</v>
      </c>
      <c r="I136" s="222">
        <v>131820</v>
      </c>
      <c r="J136" s="816">
        <f t="shared" si="8"/>
        <v>1.4721838348323559</v>
      </c>
      <c r="K136" s="223">
        <v>657.2436912029807</v>
      </c>
      <c r="L136" s="817">
        <f t="shared" si="9"/>
        <v>7.3401876629841968E-3</v>
      </c>
      <c r="M136" s="201"/>
      <c r="N136" s="204"/>
      <c r="O136" s="204"/>
      <c r="P136" s="204"/>
      <c r="Q136" s="204"/>
    </row>
    <row r="137" spans="1:17" s="216" customFormat="1" ht="20.100000000000001" customHeight="1">
      <c r="A137" s="163"/>
      <c r="B137" s="164"/>
      <c r="C137" s="206" t="s">
        <v>106</v>
      </c>
      <c r="D137" s="207"/>
      <c r="E137" s="207"/>
      <c r="F137" s="207"/>
      <c r="G137" s="208">
        <v>204023</v>
      </c>
      <c r="H137" s="816">
        <f t="shared" si="7"/>
        <v>2.1518047681949217</v>
      </c>
      <c r="I137" s="208">
        <v>154680</v>
      </c>
      <c r="J137" s="816">
        <f t="shared" si="8"/>
        <v>1.727487449339014</v>
      </c>
      <c r="K137" s="208">
        <v>49343</v>
      </c>
      <c r="L137" s="817">
        <f t="shared" si="9"/>
        <v>0.55106938979011488</v>
      </c>
      <c r="M137" s="201"/>
      <c r="N137" s="215"/>
      <c r="O137" s="215"/>
      <c r="P137" s="215"/>
      <c r="Q137" s="215"/>
    </row>
    <row r="138" spans="1:17" s="216" customFormat="1" ht="20.100000000000001" customHeight="1">
      <c r="A138" s="163"/>
      <c r="B138" s="164"/>
      <c r="C138" s="164"/>
      <c r="D138" s="234" t="s">
        <v>88</v>
      </c>
      <c r="E138" s="234"/>
      <c r="F138" s="234"/>
      <c r="G138" s="235">
        <v>204023</v>
      </c>
      <c r="H138" s="816">
        <f t="shared" si="7"/>
        <v>2.1518047681949217</v>
      </c>
      <c r="I138" s="235">
        <v>154680</v>
      </c>
      <c r="J138" s="816">
        <f t="shared" si="8"/>
        <v>1.727487449339014</v>
      </c>
      <c r="K138" s="235">
        <v>49343</v>
      </c>
      <c r="L138" s="817">
        <f t="shared" si="9"/>
        <v>0.55106938979011488</v>
      </c>
      <c r="M138" s="201"/>
      <c r="N138" s="215"/>
      <c r="O138" s="215"/>
      <c r="P138" s="215"/>
      <c r="Q138" s="215"/>
    </row>
    <row r="139" spans="1:17" s="205" customFormat="1" ht="20.100000000000001" customHeight="1">
      <c r="A139" s="163"/>
      <c r="B139" s="164"/>
      <c r="C139" s="164"/>
      <c r="D139" s="225"/>
      <c r="E139" s="209" t="s">
        <v>89</v>
      </c>
      <c r="F139" s="209"/>
      <c r="G139" s="210">
        <v>204023</v>
      </c>
      <c r="H139" s="589">
        <f t="shared" si="7"/>
        <v>2.1518047681949217</v>
      </c>
      <c r="I139" s="210">
        <v>154680</v>
      </c>
      <c r="J139" s="816">
        <f t="shared" si="8"/>
        <v>1.727487449339014</v>
      </c>
      <c r="K139" s="211">
        <v>49343</v>
      </c>
      <c r="L139" s="219">
        <f t="shared" si="9"/>
        <v>0.55106938979011488</v>
      </c>
      <c r="M139" s="201"/>
      <c r="N139" s="204"/>
      <c r="O139" s="204"/>
      <c r="P139" s="204"/>
      <c r="Q139" s="204"/>
    </row>
    <row r="140" spans="1:17" s="205" customFormat="1" ht="20.100000000000001" customHeight="1">
      <c r="A140" s="163"/>
      <c r="B140" s="164"/>
      <c r="C140" s="164"/>
      <c r="D140" s="164"/>
      <c r="E140" s="225"/>
      <c r="F140" s="226" t="s">
        <v>107</v>
      </c>
      <c r="G140" s="227">
        <v>204023</v>
      </c>
      <c r="H140" s="816">
        <f t="shared" si="7"/>
        <v>2.1518047681949217</v>
      </c>
      <c r="I140" s="227">
        <v>154680</v>
      </c>
      <c r="J140" s="816">
        <f t="shared" si="8"/>
        <v>1.727487449339014</v>
      </c>
      <c r="K140" s="213">
        <v>49343</v>
      </c>
      <c r="L140" s="817">
        <f t="shared" si="9"/>
        <v>0.55106938979011488</v>
      </c>
      <c r="M140" s="201"/>
      <c r="N140" s="204"/>
      <c r="O140" s="204"/>
      <c r="P140" s="204"/>
      <c r="Q140" s="204"/>
    </row>
    <row r="141" spans="1:17" s="205" customFormat="1" ht="20.100000000000001" customHeight="1">
      <c r="A141" s="163"/>
      <c r="B141" s="229" t="s">
        <v>119</v>
      </c>
      <c r="C141" s="230"/>
      <c r="D141" s="229"/>
      <c r="E141" s="229"/>
      <c r="F141" s="229"/>
      <c r="G141" s="231">
        <v>72200.08265796749</v>
      </c>
      <c r="H141" s="813">
        <f t="shared" si="7"/>
        <v>0.76148513710455157</v>
      </c>
      <c r="I141" s="231">
        <v>60200</v>
      </c>
      <c r="J141" s="813">
        <f t="shared" si="8"/>
        <v>0.67232185447510107</v>
      </c>
      <c r="K141" s="232">
        <v>12000.082657967494</v>
      </c>
      <c r="L141" s="815">
        <f t="shared" si="9"/>
        <v>0.13401856854583399</v>
      </c>
      <c r="M141" s="201"/>
      <c r="N141" s="204"/>
      <c r="O141" s="204"/>
      <c r="P141" s="204"/>
      <c r="Q141" s="204"/>
    </row>
    <row r="142" spans="1:17" s="205" customFormat="1" ht="20.100000000000001" customHeight="1">
      <c r="A142" s="163"/>
      <c r="B142" s="243"/>
      <c r="C142" s="206" t="s">
        <v>82</v>
      </c>
      <c r="D142" s="207"/>
      <c r="E142" s="207"/>
      <c r="F142" s="207"/>
      <c r="G142" s="208">
        <v>22061.082657967494</v>
      </c>
      <c r="H142" s="816">
        <f t="shared" si="7"/>
        <v>0.2326754476453966</v>
      </c>
      <c r="I142" s="208">
        <v>24210</v>
      </c>
      <c r="J142" s="816">
        <f t="shared" si="8"/>
        <v>0.27038059961531891</v>
      </c>
      <c r="K142" s="208">
        <v>-2148.917342032506</v>
      </c>
      <c r="L142" s="817">
        <f t="shared" si="9"/>
        <v>-2.3999403530049826E-2</v>
      </c>
      <c r="M142" s="201"/>
      <c r="N142" s="204"/>
      <c r="O142" s="204"/>
      <c r="P142" s="204"/>
      <c r="Q142" s="204"/>
    </row>
    <row r="143" spans="1:17" s="205" customFormat="1" ht="20.100000000000001" customHeight="1">
      <c r="A143" s="163"/>
      <c r="B143" s="164"/>
      <c r="C143" s="225"/>
      <c r="D143" s="206" t="s">
        <v>83</v>
      </c>
      <c r="E143" s="206"/>
      <c r="F143" s="206"/>
      <c r="G143" s="208">
        <v>18761.082657967494</v>
      </c>
      <c r="H143" s="816">
        <f t="shared" si="7"/>
        <v>0.19787076515840621</v>
      </c>
      <c r="I143" s="208">
        <v>21230</v>
      </c>
      <c r="J143" s="816">
        <f t="shared" si="8"/>
        <v>0.23709955100508964</v>
      </c>
      <c r="K143" s="208">
        <v>-2468.917342032506</v>
      </c>
      <c r="L143" s="817">
        <f t="shared" si="9"/>
        <v>-2.757320740765834E-2</v>
      </c>
      <c r="M143" s="201"/>
      <c r="N143" s="204"/>
      <c r="O143" s="204"/>
      <c r="P143" s="204"/>
      <c r="Q143" s="204"/>
    </row>
    <row r="144" spans="1:17" s="205" customFormat="1" ht="20.100000000000001" customHeight="1">
      <c r="A144" s="163"/>
      <c r="B144" s="164"/>
      <c r="C144" s="164"/>
      <c r="D144" s="225"/>
      <c r="E144" s="209" t="s">
        <v>84</v>
      </c>
      <c r="F144" s="209"/>
      <c r="G144" s="210">
        <v>18761.082657967494</v>
      </c>
      <c r="H144" s="589">
        <f t="shared" si="7"/>
        <v>0.19787076515840621</v>
      </c>
      <c r="I144" s="210">
        <v>21230</v>
      </c>
      <c r="J144" s="589">
        <f t="shared" si="8"/>
        <v>0.23709955100508964</v>
      </c>
      <c r="K144" s="211">
        <v>-2468.917342032506</v>
      </c>
      <c r="L144" s="219">
        <f t="shared" si="9"/>
        <v>-2.757320740765834E-2</v>
      </c>
      <c r="M144" s="201"/>
      <c r="N144" s="204"/>
      <c r="O144" s="204"/>
      <c r="P144" s="204"/>
      <c r="Q144" s="204"/>
    </row>
    <row r="145" spans="1:17" s="205" customFormat="1" ht="20.100000000000001" customHeight="1">
      <c r="A145" s="163"/>
      <c r="B145" s="164"/>
      <c r="C145" s="164"/>
      <c r="D145" s="234"/>
      <c r="E145" s="206"/>
      <c r="F145" s="212" t="s">
        <v>120</v>
      </c>
      <c r="G145" s="214">
        <v>18761.082657967494</v>
      </c>
      <c r="H145" s="816">
        <f t="shared" si="7"/>
        <v>0.19787076515840621</v>
      </c>
      <c r="I145" s="214">
        <v>21230</v>
      </c>
      <c r="J145" s="816">
        <f t="shared" si="8"/>
        <v>0.23709955100508964</v>
      </c>
      <c r="K145" s="213">
        <v>-2468.917342032506</v>
      </c>
      <c r="L145" s="817">
        <f t="shared" si="9"/>
        <v>-2.757320740765834E-2</v>
      </c>
      <c r="M145" s="201"/>
      <c r="N145" s="204"/>
      <c r="O145" s="204"/>
      <c r="P145" s="204"/>
      <c r="Q145" s="204"/>
    </row>
    <row r="146" spans="1:17" s="205" customFormat="1" ht="20.100000000000001" customHeight="1">
      <c r="A146" s="163"/>
      <c r="B146" s="164"/>
      <c r="C146" s="164"/>
      <c r="D146" s="206" t="s">
        <v>88</v>
      </c>
      <c r="E146" s="206"/>
      <c r="F146" s="206"/>
      <c r="G146" s="208">
        <v>3300</v>
      </c>
      <c r="H146" s="816">
        <f t="shared" si="7"/>
        <v>3.4804682486990396E-2</v>
      </c>
      <c r="I146" s="208">
        <v>2980</v>
      </c>
      <c r="J146" s="816">
        <f t="shared" si="8"/>
        <v>3.3281048610229257E-2</v>
      </c>
      <c r="K146" s="208">
        <v>320</v>
      </c>
      <c r="L146" s="817">
        <f t="shared" si="9"/>
        <v>3.573803877608511E-3</v>
      </c>
      <c r="M146" s="201"/>
      <c r="N146" s="204"/>
      <c r="O146" s="204"/>
      <c r="P146" s="204"/>
      <c r="Q146" s="204"/>
    </row>
    <row r="147" spans="1:17" s="205" customFormat="1" ht="20.100000000000001" customHeight="1">
      <c r="A147" s="163"/>
      <c r="B147" s="164"/>
      <c r="C147" s="164"/>
      <c r="D147" s="225"/>
      <c r="E147" s="209" t="s">
        <v>89</v>
      </c>
      <c r="F147" s="209"/>
      <c r="G147" s="210">
        <v>3300</v>
      </c>
      <c r="H147" s="589">
        <f t="shared" si="7"/>
        <v>3.4804682486990396E-2</v>
      </c>
      <c r="I147" s="210">
        <v>2980</v>
      </c>
      <c r="J147" s="589">
        <f t="shared" si="8"/>
        <v>3.3281048610229257E-2</v>
      </c>
      <c r="K147" s="211">
        <v>320</v>
      </c>
      <c r="L147" s="219">
        <f t="shared" si="9"/>
        <v>3.573803877608511E-3</v>
      </c>
      <c r="M147" s="201"/>
      <c r="N147" s="204"/>
      <c r="O147" s="204"/>
      <c r="P147" s="204"/>
      <c r="Q147" s="204"/>
    </row>
    <row r="148" spans="1:17" s="205" customFormat="1" ht="20.100000000000001" customHeight="1">
      <c r="A148" s="163"/>
      <c r="B148" s="164"/>
      <c r="C148" s="164"/>
      <c r="D148" s="164"/>
      <c r="E148" s="225"/>
      <c r="F148" s="220" t="s">
        <v>90</v>
      </c>
      <c r="G148" s="214">
        <v>3300</v>
      </c>
      <c r="H148" s="816">
        <f t="shared" si="7"/>
        <v>3.4804682486990396E-2</v>
      </c>
      <c r="I148" s="214">
        <v>2980</v>
      </c>
      <c r="J148" s="816">
        <f t="shared" si="8"/>
        <v>3.3281048610229257E-2</v>
      </c>
      <c r="K148" s="213">
        <v>320</v>
      </c>
      <c r="L148" s="817">
        <f t="shared" si="9"/>
        <v>3.573803877608511E-3</v>
      </c>
      <c r="M148" s="201"/>
      <c r="N148" s="204"/>
      <c r="O148" s="204"/>
      <c r="P148" s="204"/>
      <c r="Q148" s="204"/>
    </row>
    <row r="149" spans="1:17" s="216" customFormat="1" ht="20.100000000000001" customHeight="1">
      <c r="A149" s="163"/>
      <c r="B149" s="164"/>
      <c r="C149" s="206" t="s">
        <v>106</v>
      </c>
      <c r="D149" s="207"/>
      <c r="E149" s="207"/>
      <c r="F149" s="207"/>
      <c r="G149" s="208">
        <v>50139</v>
      </c>
      <c r="H149" s="816">
        <f t="shared" si="7"/>
        <v>0.52880968945915496</v>
      </c>
      <c r="I149" s="208">
        <v>35990</v>
      </c>
      <c r="J149" s="816">
        <f t="shared" si="8"/>
        <v>0.40194125485978227</v>
      </c>
      <c r="K149" s="208">
        <v>14149</v>
      </c>
      <c r="L149" s="817">
        <f t="shared" si="9"/>
        <v>0.15801797207588381</v>
      </c>
      <c r="M149" s="201"/>
      <c r="N149" s="215"/>
      <c r="O149" s="215"/>
      <c r="P149" s="215"/>
      <c r="Q149" s="215"/>
    </row>
    <row r="150" spans="1:17" s="216" customFormat="1" ht="20.100000000000001" customHeight="1">
      <c r="A150" s="163"/>
      <c r="B150" s="164"/>
      <c r="C150" s="225"/>
      <c r="D150" s="206" t="s">
        <v>88</v>
      </c>
      <c r="E150" s="206"/>
      <c r="F150" s="206"/>
      <c r="G150" s="208">
        <v>50139</v>
      </c>
      <c r="H150" s="816">
        <f t="shared" si="7"/>
        <v>0.52880968945915496</v>
      </c>
      <c r="I150" s="208">
        <v>35990</v>
      </c>
      <c r="J150" s="816">
        <f t="shared" si="8"/>
        <v>0.40194125485978227</v>
      </c>
      <c r="K150" s="208">
        <v>14149</v>
      </c>
      <c r="L150" s="817">
        <f t="shared" si="9"/>
        <v>0.15801797207588381</v>
      </c>
      <c r="M150" s="201"/>
      <c r="N150" s="215"/>
      <c r="O150" s="215"/>
      <c r="P150" s="215"/>
      <c r="Q150" s="215"/>
    </row>
    <row r="151" spans="1:17" s="216" customFormat="1" ht="20.100000000000001" customHeight="1">
      <c r="A151" s="163"/>
      <c r="B151" s="164"/>
      <c r="C151" s="164"/>
      <c r="D151" s="164"/>
      <c r="E151" s="217" t="s">
        <v>89</v>
      </c>
      <c r="F151" s="217"/>
      <c r="G151" s="218">
        <v>50139</v>
      </c>
      <c r="H151" s="589">
        <f t="shared" si="7"/>
        <v>0.52880968945915496</v>
      </c>
      <c r="I151" s="218">
        <v>35990</v>
      </c>
      <c r="J151" s="589">
        <f t="shared" si="8"/>
        <v>0.40194125485978227</v>
      </c>
      <c r="K151" s="242">
        <v>14149</v>
      </c>
      <c r="L151" s="219">
        <f t="shared" si="9"/>
        <v>0.15801797207588381</v>
      </c>
      <c r="M151" s="201"/>
      <c r="N151" s="215"/>
      <c r="O151" s="215"/>
      <c r="P151" s="215"/>
      <c r="Q151" s="215"/>
    </row>
    <row r="152" spans="1:17" s="205" customFormat="1" ht="20.100000000000001" customHeight="1">
      <c r="A152" s="163"/>
      <c r="B152" s="164"/>
      <c r="C152" s="164"/>
      <c r="D152" s="164"/>
      <c r="E152" s="225"/>
      <c r="F152" s="226" t="s">
        <v>107</v>
      </c>
      <c r="G152" s="227">
        <v>50139</v>
      </c>
      <c r="H152" s="816">
        <f t="shared" si="7"/>
        <v>0.52880968945915496</v>
      </c>
      <c r="I152" s="227">
        <v>35990</v>
      </c>
      <c r="J152" s="816">
        <f t="shared" si="8"/>
        <v>0.40194125485978227</v>
      </c>
      <c r="K152" s="213">
        <v>14149</v>
      </c>
      <c r="L152" s="817">
        <f t="shared" si="9"/>
        <v>0.15801797207588381</v>
      </c>
      <c r="M152" s="201"/>
      <c r="N152" s="204"/>
      <c r="O152" s="204"/>
      <c r="P152" s="204"/>
      <c r="Q152" s="204"/>
    </row>
    <row r="153" spans="1:17" s="205" customFormat="1" ht="20.100000000000001" customHeight="1">
      <c r="A153" s="163"/>
      <c r="B153" s="229" t="s">
        <v>121</v>
      </c>
      <c r="C153" s="230"/>
      <c r="D153" s="229"/>
      <c r="E153" s="229"/>
      <c r="F153" s="229"/>
      <c r="G153" s="231">
        <v>52100.139200691861</v>
      </c>
      <c r="H153" s="813">
        <f t="shared" si="7"/>
        <v>0.54949357648729746</v>
      </c>
      <c r="I153" s="231">
        <v>52100</v>
      </c>
      <c r="J153" s="813">
        <f t="shared" si="8"/>
        <v>0.58185994382313577</v>
      </c>
      <c r="K153" s="231">
        <v>0.13920069186133333</v>
      </c>
      <c r="L153" s="815">
        <f t="shared" si="9"/>
        <v>1.554612413561939E-6</v>
      </c>
      <c r="M153" s="201"/>
      <c r="N153" s="204"/>
      <c r="O153" s="204"/>
      <c r="P153" s="204"/>
      <c r="Q153" s="204"/>
    </row>
    <row r="154" spans="1:17" s="216" customFormat="1" ht="20.100000000000001" customHeight="1">
      <c r="A154" s="163"/>
      <c r="B154" s="243"/>
      <c r="C154" s="206" t="s">
        <v>82</v>
      </c>
      <c r="D154" s="207"/>
      <c r="E154" s="207"/>
      <c r="F154" s="207"/>
      <c r="G154" s="208">
        <v>46683.139200691861</v>
      </c>
      <c r="H154" s="816">
        <f t="shared" si="7"/>
        <v>0.49236116284122877</v>
      </c>
      <c r="I154" s="208">
        <v>50150</v>
      </c>
      <c r="J154" s="816">
        <f t="shared" si="8"/>
        <v>0.5600820764439588</v>
      </c>
      <c r="K154" s="208">
        <v>-3466.8607993081387</v>
      </c>
      <c r="L154" s="817">
        <f t="shared" si="9"/>
        <v>-3.8718376774051148E-2</v>
      </c>
      <c r="M154" s="201"/>
      <c r="N154" s="215"/>
      <c r="O154" s="215"/>
      <c r="P154" s="215"/>
      <c r="Q154" s="215"/>
    </row>
    <row r="155" spans="1:17" s="216" customFormat="1" ht="20.100000000000001" customHeight="1">
      <c r="A155" s="163"/>
      <c r="B155" s="164"/>
      <c r="C155" s="164"/>
      <c r="D155" s="164" t="s">
        <v>83</v>
      </c>
      <c r="E155" s="164"/>
      <c r="F155" s="164"/>
      <c r="G155" s="244">
        <v>46683.139200691861</v>
      </c>
      <c r="H155" s="816">
        <f t="shared" si="7"/>
        <v>0.49236116284122877</v>
      </c>
      <c r="I155" s="244">
        <v>50150</v>
      </c>
      <c r="J155" s="816">
        <f t="shared" si="8"/>
        <v>0.5600820764439588</v>
      </c>
      <c r="K155" s="244">
        <v>-3466.8607993081387</v>
      </c>
      <c r="L155" s="817">
        <f t="shared" si="9"/>
        <v>-3.8718376774051148E-2</v>
      </c>
      <c r="M155" s="201"/>
      <c r="N155" s="215"/>
      <c r="O155" s="215"/>
      <c r="P155" s="215"/>
      <c r="Q155" s="215"/>
    </row>
    <row r="156" spans="1:17" s="333" customFormat="1" ht="20.100000000000001" customHeight="1">
      <c r="A156" s="252"/>
      <c r="B156" s="253"/>
      <c r="C156" s="253"/>
      <c r="D156" s="329"/>
      <c r="E156" s="330" t="s">
        <v>84</v>
      </c>
      <c r="F156" s="330"/>
      <c r="G156" s="331">
        <v>46683.139200691861</v>
      </c>
      <c r="H156" s="824">
        <f t="shared" si="7"/>
        <v>0.49236116284122877</v>
      </c>
      <c r="I156" s="331">
        <v>50150</v>
      </c>
      <c r="J156" s="824">
        <f t="shared" si="8"/>
        <v>0.5600820764439588</v>
      </c>
      <c r="K156" s="336">
        <v>-3466.8607993081387</v>
      </c>
      <c r="L156" s="825">
        <f t="shared" si="9"/>
        <v>-3.8718376774051148E-2</v>
      </c>
      <c r="M156" s="327"/>
      <c r="N156" s="332"/>
      <c r="O156" s="332"/>
      <c r="P156" s="332"/>
      <c r="Q156" s="332"/>
    </row>
    <row r="157" spans="1:17" s="834" customFormat="1" ht="20.100000000000001" customHeight="1">
      <c r="A157" s="835"/>
      <c r="B157" s="836"/>
      <c r="C157" s="826"/>
      <c r="D157" s="826"/>
      <c r="E157" s="826"/>
      <c r="F157" s="827" t="s">
        <v>122</v>
      </c>
      <c r="G157" s="828">
        <v>46683.139200691861</v>
      </c>
      <c r="H157" s="829">
        <f t="shared" si="7"/>
        <v>0.49236116284122877</v>
      </c>
      <c r="I157" s="828">
        <v>50150</v>
      </c>
      <c r="J157" s="829">
        <f t="shared" si="8"/>
        <v>0.5600820764439588</v>
      </c>
      <c r="K157" s="830">
        <v>-3466.8607993081387</v>
      </c>
      <c r="L157" s="831">
        <f t="shared" si="9"/>
        <v>-3.8718376774051148E-2</v>
      </c>
      <c r="M157" s="832"/>
      <c r="N157" s="833"/>
      <c r="O157" s="833"/>
      <c r="P157" s="833"/>
      <c r="Q157" s="833"/>
    </row>
    <row r="158" spans="1:17" s="216" customFormat="1" ht="20.100000000000001" customHeight="1">
      <c r="A158" s="163"/>
      <c r="B158" s="164"/>
      <c r="C158" s="234" t="s">
        <v>106</v>
      </c>
      <c r="D158" s="245"/>
      <c r="E158" s="245"/>
      <c r="F158" s="245"/>
      <c r="G158" s="235">
        <v>5417</v>
      </c>
      <c r="H158" s="816">
        <f t="shared" si="7"/>
        <v>5.7132413646068782E-2</v>
      </c>
      <c r="I158" s="235">
        <v>1950</v>
      </c>
      <c r="J158" s="816">
        <f t="shared" si="8"/>
        <v>2.1777867379176863E-2</v>
      </c>
      <c r="K158" s="235">
        <v>3467</v>
      </c>
      <c r="L158" s="817">
        <f t="shared" si="9"/>
        <v>3.8719931386464713E-2</v>
      </c>
      <c r="M158" s="201"/>
      <c r="N158" s="215"/>
      <c r="O158" s="215"/>
      <c r="P158" s="215"/>
      <c r="Q158" s="215"/>
    </row>
    <row r="159" spans="1:17" s="216" customFormat="1" ht="20.100000000000001" customHeight="1">
      <c r="A159" s="163"/>
      <c r="B159" s="164"/>
      <c r="C159" s="225"/>
      <c r="D159" s="206" t="s">
        <v>88</v>
      </c>
      <c r="E159" s="206"/>
      <c r="F159" s="206"/>
      <c r="G159" s="208">
        <v>5417</v>
      </c>
      <c r="H159" s="816">
        <f t="shared" si="7"/>
        <v>5.7132413646068782E-2</v>
      </c>
      <c r="I159" s="208">
        <v>1950</v>
      </c>
      <c r="J159" s="816">
        <f t="shared" si="8"/>
        <v>2.1777867379176863E-2</v>
      </c>
      <c r="K159" s="208">
        <v>3467</v>
      </c>
      <c r="L159" s="817">
        <f t="shared" si="9"/>
        <v>3.8719931386464713E-2</v>
      </c>
      <c r="M159" s="201"/>
      <c r="N159" s="215"/>
      <c r="O159" s="215"/>
      <c r="P159" s="215"/>
      <c r="Q159" s="215"/>
    </row>
    <row r="160" spans="1:17" s="216" customFormat="1" ht="20.100000000000001" customHeight="1">
      <c r="A160" s="163"/>
      <c r="B160" s="164"/>
      <c r="C160" s="164"/>
      <c r="D160" s="164"/>
      <c r="E160" s="217" t="s">
        <v>89</v>
      </c>
      <c r="F160" s="217"/>
      <c r="G160" s="218">
        <v>5417</v>
      </c>
      <c r="H160" s="589">
        <f t="shared" si="7"/>
        <v>5.7132413646068782E-2</v>
      </c>
      <c r="I160" s="218">
        <v>1950</v>
      </c>
      <c r="J160" s="589">
        <f t="shared" si="8"/>
        <v>2.1777867379176863E-2</v>
      </c>
      <c r="K160" s="242">
        <v>3467</v>
      </c>
      <c r="L160" s="219">
        <f t="shared" si="9"/>
        <v>3.8719931386464713E-2</v>
      </c>
      <c r="M160" s="201"/>
      <c r="N160" s="215"/>
      <c r="O160" s="215"/>
      <c r="P160" s="215"/>
      <c r="Q160" s="215"/>
    </row>
    <row r="161" spans="1:17" s="205" customFormat="1" ht="20.100000000000001" customHeight="1">
      <c r="A161" s="163"/>
      <c r="B161" s="164"/>
      <c r="C161" s="164"/>
      <c r="D161" s="164"/>
      <c r="E161" s="225"/>
      <c r="F161" s="226" t="s">
        <v>107</v>
      </c>
      <c r="G161" s="227">
        <v>5417</v>
      </c>
      <c r="H161" s="816">
        <f t="shared" si="7"/>
        <v>5.7132413646068782E-2</v>
      </c>
      <c r="I161" s="227">
        <v>1950</v>
      </c>
      <c r="J161" s="816">
        <f t="shared" si="8"/>
        <v>2.1777867379176863E-2</v>
      </c>
      <c r="K161" s="213">
        <v>3467</v>
      </c>
      <c r="L161" s="817">
        <f t="shared" si="9"/>
        <v>3.8719931386464713E-2</v>
      </c>
      <c r="M161" s="201"/>
      <c r="N161" s="204"/>
      <c r="O161" s="204"/>
      <c r="P161" s="204"/>
      <c r="Q161" s="204"/>
    </row>
    <row r="162" spans="1:17" s="216" customFormat="1" ht="20.100000000000001" customHeight="1">
      <c r="A162" s="163"/>
      <c r="B162" s="229" t="s">
        <v>123</v>
      </c>
      <c r="C162" s="230"/>
      <c r="D162" s="229"/>
      <c r="E162" s="229"/>
      <c r="F162" s="229"/>
      <c r="G162" s="231">
        <v>52200.280056815973</v>
      </c>
      <c r="H162" s="813">
        <f t="shared" si="7"/>
        <v>0.5505497494271081</v>
      </c>
      <c r="I162" s="231">
        <v>50200</v>
      </c>
      <c r="J162" s="813">
        <f t="shared" si="8"/>
        <v>0.56064048329983518</v>
      </c>
      <c r="K162" s="232">
        <v>2000.2800568159691</v>
      </c>
      <c r="L162" s="815">
        <f t="shared" si="9"/>
        <v>2.2339401947974635E-2</v>
      </c>
      <c r="M162" s="201"/>
      <c r="N162" s="215"/>
      <c r="O162" s="215"/>
      <c r="P162" s="215"/>
      <c r="Q162" s="215"/>
    </row>
    <row r="163" spans="1:17" s="216" customFormat="1" ht="20.100000000000001" customHeight="1">
      <c r="A163" s="163"/>
      <c r="B163" s="233"/>
      <c r="C163" s="234" t="s">
        <v>82</v>
      </c>
      <c r="D163" s="245"/>
      <c r="E163" s="245"/>
      <c r="F163" s="245"/>
      <c r="G163" s="235">
        <v>31267.280056815969</v>
      </c>
      <c r="H163" s="816">
        <f t="shared" si="7"/>
        <v>0.32977204685129907</v>
      </c>
      <c r="I163" s="235">
        <v>36660</v>
      </c>
      <c r="J163" s="816">
        <f t="shared" si="8"/>
        <v>0.40942390672852508</v>
      </c>
      <c r="K163" s="235">
        <v>-5392.7199431840309</v>
      </c>
      <c r="L163" s="817">
        <f t="shared" si="9"/>
        <v>-6.0226635761899489E-2</v>
      </c>
      <c r="M163" s="201"/>
      <c r="N163" s="215"/>
      <c r="O163" s="215"/>
      <c r="P163" s="215"/>
      <c r="Q163" s="215"/>
    </row>
    <row r="164" spans="1:17" s="205" customFormat="1" ht="20.100000000000001" customHeight="1">
      <c r="A164" s="163"/>
      <c r="B164" s="164"/>
      <c r="C164" s="225"/>
      <c r="D164" s="206" t="s">
        <v>83</v>
      </c>
      <c r="E164" s="206"/>
      <c r="F164" s="206"/>
      <c r="G164" s="208">
        <v>28967.280056815969</v>
      </c>
      <c r="H164" s="816">
        <f t="shared" si="7"/>
        <v>0.30551423784521481</v>
      </c>
      <c r="I164" s="208">
        <v>32590</v>
      </c>
      <c r="J164" s="816">
        <f t="shared" si="8"/>
        <v>0.3639695886601918</v>
      </c>
      <c r="K164" s="208">
        <v>-3622.7199431840309</v>
      </c>
      <c r="L164" s="817">
        <f t="shared" si="9"/>
        <v>-4.0459033063877423E-2</v>
      </c>
      <c r="M164" s="201"/>
      <c r="N164" s="204"/>
      <c r="O164" s="204"/>
      <c r="P164" s="204"/>
      <c r="Q164" s="204"/>
    </row>
    <row r="165" spans="1:17" s="205" customFormat="1" ht="20.100000000000001" customHeight="1">
      <c r="A165" s="163"/>
      <c r="B165" s="164"/>
      <c r="C165" s="164"/>
      <c r="D165" s="225"/>
      <c r="E165" s="209" t="s">
        <v>84</v>
      </c>
      <c r="F165" s="209"/>
      <c r="G165" s="210">
        <v>28967.280056815969</v>
      </c>
      <c r="H165" s="589">
        <f t="shared" si="7"/>
        <v>0.30551423784521481</v>
      </c>
      <c r="I165" s="210">
        <v>32590</v>
      </c>
      <c r="J165" s="589">
        <f t="shared" si="8"/>
        <v>0.3639695886601918</v>
      </c>
      <c r="K165" s="211">
        <v>-3622.7199431840309</v>
      </c>
      <c r="L165" s="219">
        <f t="shared" si="9"/>
        <v>-4.0459033063877423E-2</v>
      </c>
      <c r="M165" s="201"/>
      <c r="N165" s="204"/>
      <c r="O165" s="204"/>
      <c r="P165" s="204"/>
      <c r="Q165" s="204"/>
    </row>
    <row r="166" spans="1:17" s="205" customFormat="1" ht="20.100000000000001" customHeight="1">
      <c r="A166" s="163"/>
      <c r="B166" s="164"/>
      <c r="C166" s="164"/>
      <c r="D166" s="234"/>
      <c r="E166" s="206"/>
      <c r="F166" s="212" t="s">
        <v>122</v>
      </c>
      <c r="G166" s="214">
        <v>28967.280056815969</v>
      </c>
      <c r="H166" s="816">
        <f t="shared" si="7"/>
        <v>0.30551423784521481</v>
      </c>
      <c r="I166" s="214">
        <v>32590</v>
      </c>
      <c r="J166" s="816">
        <f t="shared" si="8"/>
        <v>0.3639695886601918</v>
      </c>
      <c r="K166" s="213">
        <v>-3622.7199431840309</v>
      </c>
      <c r="L166" s="817">
        <f t="shared" si="9"/>
        <v>-4.0459033063877423E-2</v>
      </c>
      <c r="M166" s="201"/>
      <c r="N166" s="204"/>
      <c r="O166" s="204"/>
      <c r="P166" s="204"/>
      <c r="Q166" s="204"/>
    </row>
    <row r="167" spans="1:17" s="205" customFormat="1" ht="20.100000000000001" customHeight="1">
      <c r="A167" s="163"/>
      <c r="B167" s="164"/>
      <c r="C167" s="164"/>
      <c r="D167" s="206" t="s">
        <v>88</v>
      </c>
      <c r="E167" s="206"/>
      <c r="F167" s="206"/>
      <c r="G167" s="208">
        <v>2300</v>
      </c>
      <c r="H167" s="816">
        <f t="shared" si="7"/>
        <v>2.4257809006084215E-2</v>
      </c>
      <c r="I167" s="208">
        <v>4070</v>
      </c>
      <c r="J167" s="816">
        <f t="shared" si="8"/>
        <v>4.5454318068333249E-2</v>
      </c>
      <c r="K167" s="208">
        <v>-1770</v>
      </c>
      <c r="L167" s="817">
        <f t="shared" si="9"/>
        <v>-1.9767602698022076E-2</v>
      </c>
      <c r="M167" s="201"/>
      <c r="N167" s="204"/>
      <c r="O167" s="204"/>
      <c r="P167" s="204"/>
      <c r="Q167" s="204"/>
    </row>
    <row r="168" spans="1:17" s="205" customFormat="1" ht="20.100000000000001" customHeight="1">
      <c r="A168" s="163"/>
      <c r="B168" s="164"/>
      <c r="C168" s="164"/>
      <c r="D168" s="225"/>
      <c r="E168" s="209" t="s">
        <v>89</v>
      </c>
      <c r="F168" s="209"/>
      <c r="G168" s="210">
        <v>2300</v>
      </c>
      <c r="H168" s="589">
        <f t="shared" si="7"/>
        <v>2.4257809006084215E-2</v>
      </c>
      <c r="I168" s="210">
        <v>4070</v>
      </c>
      <c r="J168" s="589">
        <f t="shared" si="8"/>
        <v>4.5454318068333249E-2</v>
      </c>
      <c r="K168" s="211">
        <v>-1770</v>
      </c>
      <c r="L168" s="219">
        <f t="shared" si="9"/>
        <v>-1.9767602698022076E-2</v>
      </c>
      <c r="M168" s="201"/>
      <c r="N168" s="204"/>
      <c r="O168" s="204"/>
      <c r="P168" s="204"/>
      <c r="Q168" s="204"/>
    </row>
    <row r="169" spans="1:17" s="205" customFormat="1" ht="20.100000000000001" customHeight="1">
      <c r="A169" s="163"/>
      <c r="B169" s="164"/>
      <c r="C169" s="164"/>
      <c r="D169" s="164"/>
      <c r="E169" s="225"/>
      <c r="F169" s="220" t="s">
        <v>90</v>
      </c>
      <c r="G169" s="214">
        <v>1850</v>
      </c>
      <c r="H169" s="816">
        <f t="shared" si="7"/>
        <v>1.9511715939676433E-2</v>
      </c>
      <c r="I169" s="214">
        <v>3300</v>
      </c>
      <c r="J169" s="816">
        <f t="shared" si="8"/>
        <v>3.6854852487837771E-2</v>
      </c>
      <c r="K169" s="213">
        <v>-1450</v>
      </c>
      <c r="L169" s="817">
        <f t="shared" si="9"/>
        <v>-1.6193798820413566E-2</v>
      </c>
      <c r="M169" s="201"/>
      <c r="N169" s="204"/>
      <c r="O169" s="204"/>
      <c r="P169" s="204"/>
      <c r="Q169" s="204"/>
    </row>
    <row r="170" spans="1:17" s="205" customFormat="1" ht="20.100000000000001" customHeight="1">
      <c r="A170" s="163"/>
      <c r="B170" s="164"/>
      <c r="C170" s="164"/>
      <c r="D170" s="164"/>
      <c r="E170" s="164"/>
      <c r="F170" s="220" t="s">
        <v>91</v>
      </c>
      <c r="G170" s="214">
        <v>450</v>
      </c>
      <c r="H170" s="816">
        <f t="shared" si="7"/>
        <v>4.7460930664077819E-3</v>
      </c>
      <c r="I170" s="214">
        <v>770</v>
      </c>
      <c r="J170" s="816">
        <f t="shared" si="8"/>
        <v>8.5994655804954787E-3</v>
      </c>
      <c r="K170" s="213">
        <v>-320</v>
      </c>
      <c r="L170" s="817">
        <f t="shared" si="9"/>
        <v>-3.573803877608511E-3</v>
      </c>
      <c r="M170" s="201"/>
      <c r="N170" s="204"/>
      <c r="O170" s="204"/>
      <c r="P170" s="204"/>
      <c r="Q170" s="204"/>
    </row>
    <row r="171" spans="1:17" s="216" customFormat="1" ht="20.100000000000001" customHeight="1">
      <c r="A171" s="163"/>
      <c r="B171" s="164"/>
      <c r="C171" s="206" t="s">
        <v>106</v>
      </c>
      <c r="D171" s="207"/>
      <c r="E171" s="207"/>
      <c r="F171" s="207"/>
      <c r="G171" s="208">
        <v>20933</v>
      </c>
      <c r="H171" s="816">
        <f t="shared" si="7"/>
        <v>0.22077770257580906</v>
      </c>
      <c r="I171" s="208">
        <v>13540</v>
      </c>
      <c r="J171" s="816">
        <f t="shared" si="8"/>
        <v>0.15121657657131013</v>
      </c>
      <c r="K171" s="208">
        <v>7393</v>
      </c>
      <c r="L171" s="817">
        <f t="shared" si="9"/>
        <v>8.2566037709874127E-2</v>
      </c>
      <c r="M171" s="201"/>
      <c r="N171" s="215"/>
      <c r="O171" s="215"/>
      <c r="P171" s="215"/>
      <c r="Q171" s="215"/>
    </row>
    <row r="172" spans="1:17" s="205" customFormat="1" ht="20.100000000000001" customHeight="1">
      <c r="A172" s="163"/>
      <c r="B172" s="164"/>
      <c r="C172" s="225"/>
      <c r="D172" s="206" t="s">
        <v>88</v>
      </c>
      <c r="E172" s="206"/>
      <c r="F172" s="206"/>
      <c r="G172" s="208">
        <v>20933</v>
      </c>
      <c r="H172" s="816">
        <f t="shared" si="7"/>
        <v>0.22077770257580906</v>
      </c>
      <c r="I172" s="208">
        <v>13540</v>
      </c>
      <c r="J172" s="816">
        <f t="shared" si="8"/>
        <v>0.15121657657131013</v>
      </c>
      <c r="K172" s="208">
        <v>7393</v>
      </c>
      <c r="L172" s="817">
        <f t="shared" si="9"/>
        <v>8.2566037709874127E-2</v>
      </c>
      <c r="M172" s="201"/>
      <c r="N172" s="204"/>
      <c r="O172" s="204"/>
      <c r="P172" s="204"/>
      <c r="Q172" s="204"/>
    </row>
    <row r="173" spans="1:17" s="205" customFormat="1" ht="20.100000000000001" customHeight="1">
      <c r="A173" s="163"/>
      <c r="B173" s="164"/>
      <c r="C173" s="164"/>
      <c r="D173" s="225"/>
      <c r="E173" s="209" t="s">
        <v>89</v>
      </c>
      <c r="F173" s="209"/>
      <c r="G173" s="210">
        <v>20933</v>
      </c>
      <c r="H173" s="589">
        <f t="shared" si="7"/>
        <v>0.22077770257580906</v>
      </c>
      <c r="I173" s="210">
        <v>13540</v>
      </c>
      <c r="J173" s="589">
        <f t="shared" si="8"/>
        <v>0.15121657657131013</v>
      </c>
      <c r="K173" s="211">
        <v>7393</v>
      </c>
      <c r="L173" s="219">
        <f t="shared" si="9"/>
        <v>8.2566037709874127E-2</v>
      </c>
      <c r="M173" s="201"/>
      <c r="N173" s="204"/>
      <c r="O173" s="204"/>
      <c r="P173" s="204"/>
      <c r="Q173" s="204"/>
    </row>
    <row r="174" spans="1:17" s="216" customFormat="1" ht="20.100000000000001" customHeight="1">
      <c r="A174" s="163"/>
      <c r="B174" s="164"/>
      <c r="C174" s="164"/>
      <c r="D174" s="164"/>
      <c r="E174" s="225"/>
      <c r="F174" s="226" t="s">
        <v>107</v>
      </c>
      <c r="G174" s="227">
        <v>20933</v>
      </c>
      <c r="H174" s="816">
        <f t="shared" si="7"/>
        <v>0.22077770257580906</v>
      </c>
      <c r="I174" s="227">
        <v>13540</v>
      </c>
      <c r="J174" s="816">
        <f t="shared" si="8"/>
        <v>0.15121657657131013</v>
      </c>
      <c r="K174" s="228">
        <v>7393</v>
      </c>
      <c r="L174" s="817">
        <f t="shared" si="9"/>
        <v>8.2566037709874127E-2</v>
      </c>
      <c r="M174" s="201"/>
      <c r="N174" s="215"/>
      <c r="O174" s="215"/>
      <c r="P174" s="215"/>
      <c r="Q174" s="215"/>
    </row>
    <row r="175" spans="1:17" s="216" customFormat="1" ht="19.5" customHeight="1">
      <c r="A175" s="163"/>
      <c r="B175" s="229" t="s">
        <v>130</v>
      </c>
      <c r="C175" s="230"/>
      <c r="D175" s="229"/>
      <c r="E175" s="229"/>
      <c r="F175" s="229"/>
      <c r="G175" s="231">
        <v>26900.061109750008</v>
      </c>
      <c r="H175" s="813">
        <f t="shared" si="7"/>
        <v>0.28371154115317804</v>
      </c>
      <c r="I175" s="231">
        <v>26070</v>
      </c>
      <c r="J175" s="813">
        <f t="shared" si="8"/>
        <v>0.29115333465391835</v>
      </c>
      <c r="K175" s="232">
        <v>830.06110975000774</v>
      </c>
      <c r="L175" s="815">
        <f t="shared" si="9"/>
        <v>9.2702362896143788E-3</v>
      </c>
      <c r="M175" s="201"/>
      <c r="N175" s="215"/>
      <c r="O175" s="215"/>
      <c r="P175" s="215"/>
      <c r="Q175" s="215"/>
    </row>
    <row r="176" spans="1:17" s="205" customFormat="1" ht="20.100000000000001" customHeight="1">
      <c r="A176" s="163"/>
      <c r="B176" s="243"/>
      <c r="C176" s="206" t="s">
        <v>82</v>
      </c>
      <c r="D176" s="207"/>
      <c r="E176" s="207"/>
      <c r="F176" s="207"/>
      <c r="G176" s="208">
        <v>26900.061109750008</v>
      </c>
      <c r="H176" s="816">
        <f t="shared" si="7"/>
        <v>0.28371154115317804</v>
      </c>
      <c r="I176" s="208">
        <v>26070</v>
      </c>
      <c r="J176" s="816">
        <f t="shared" si="8"/>
        <v>0.29115333465391835</v>
      </c>
      <c r="K176" s="208">
        <v>830.06110975000774</v>
      </c>
      <c r="L176" s="817">
        <f t="shared" si="9"/>
        <v>9.2702362896143788E-3</v>
      </c>
      <c r="M176" s="201"/>
      <c r="N176" s="204"/>
      <c r="O176" s="204"/>
      <c r="P176" s="204"/>
      <c r="Q176" s="204"/>
    </row>
    <row r="177" spans="1:17" s="205" customFormat="1" ht="20.100000000000001" customHeight="1">
      <c r="A177" s="163"/>
      <c r="B177" s="164"/>
      <c r="C177" s="225"/>
      <c r="D177" s="206" t="s">
        <v>83</v>
      </c>
      <c r="E177" s="206"/>
      <c r="F177" s="206"/>
      <c r="G177" s="208">
        <v>26900.061109750008</v>
      </c>
      <c r="H177" s="816">
        <f t="shared" si="7"/>
        <v>0.28371154115317804</v>
      </c>
      <c r="I177" s="208">
        <v>26070</v>
      </c>
      <c r="J177" s="816">
        <f t="shared" si="8"/>
        <v>0.29115333465391835</v>
      </c>
      <c r="K177" s="208">
        <v>830.06110975000774</v>
      </c>
      <c r="L177" s="817">
        <f t="shared" si="9"/>
        <v>9.2702362896143788E-3</v>
      </c>
      <c r="M177" s="201"/>
      <c r="N177" s="204"/>
      <c r="O177" s="204"/>
      <c r="P177" s="204"/>
      <c r="Q177" s="204"/>
    </row>
    <row r="178" spans="1:17" s="258" customFormat="1" ht="20.100000000000001" customHeight="1">
      <c r="A178" s="252"/>
      <c r="B178" s="253"/>
      <c r="C178" s="253"/>
      <c r="D178" s="329"/>
      <c r="E178" s="330" t="s">
        <v>84</v>
      </c>
      <c r="F178" s="330"/>
      <c r="G178" s="331">
        <v>26900.061109750008</v>
      </c>
      <c r="H178" s="824">
        <f t="shared" si="7"/>
        <v>0.28371154115317804</v>
      </c>
      <c r="I178" s="331">
        <v>26070</v>
      </c>
      <c r="J178" s="824">
        <f t="shared" si="8"/>
        <v>0.29115333465391835</v>
      </c>
      <c r="K178" s="336">
        <v>830.06110975000774</v>
      </c>
      <c r="L178" s="825">
        <f t="shared" si="9"/>
        <v>9.2702362896143788E-3</v>
      </c>
      <c r="M178" s="327"/>
      <c r="N178" s="257"/>
      <c r="O178" s="257"/>
      <c r="P178" s="257"/>
      <c r="Q178" s="257"/>
    </row>
    <row r="179" spans="1:17" s="205" customFormat="1" ht="20.100000000000001" customHeight="1">
      <c r="A179" s="163"/>
      <c r="B179" s="164"/>
      <c r="C179" s="164"/>
      <c r="D179" s="234"/>
      <c r="E179" s="234"/>
      <c r="F179" s="326" t="s">
        <v>131</v>
      </c>
      <c r="G179" s="222">
        <v>26900.061109750008</v>
      </c>
      <c r="H179" s="816">
        <f t="shared" si="7"/>
        <v>0.28371154115317804</v>
      </c>
      <c r="I179" s="222">
        <v>26070</v>
      </c>
      <c r="J179" s="816">
        <f t="shared" si="8"/>
        <v>0.29115333465391835</v>
      </c>
      <c r="K179" s="223">
        <v>830.06110975000774</v>
      </c>
      <c r="L179" s="817">
        <f t="shared" si="9"/>
        <v>9.2702362896143788E-3</v>
      </c>
      <c r="M179" s="201"/>
      <c r="N179" s="204"/>
      <c r="O179" s="204"/>
      <c r="P179" s="204"/>
      <c r="Q179" s="204"/>
    </row>
    <row r="180" spans="1:17" s="216" customFormat="1" ht="20.100000000000001" customHeight="1">
      <c r="A180" s="163"/>
      <c r="B180" s="229" t="s">
        <v>124</v>
      </c>
      <c r="C180" s="230"/>
      <c r="D180" s="229"/>
      <c r="E180" s="229"/>
      <c r="F180" s="229"/>
      <c r="G180" s="231">
        <v>67499.934783749995</v>
      </c>
      <c r="H180" s="813">
        <f t="shared" si="7"/>
        <v>0.71191327213362943</v>
      </c>
      <c r="I180" s="231">
        <v>67000</v>
      </c>
      <c r="J180" s="813">
        <f t="shared" si="8"/>
        <v>0.74826518687428201</v>
      </c>
      <c r="K180" s="232">
        <v>499.93478374999904</v>
      </c>
      <c r="L180" s="815">
        <f t="shared" si="9"/>
        <v>5.5833402147409967E-3</v>
      </c>
      <c r="M180" s="201"/>
      <c r="N180" s="215"/>
      <c r="O180" s="215"/>
      <c r="P180" s="215"/>
      <c r="Q180" s="215"/>
    </row>
    <row r="181" spans="1:17" s="205" customFormat="1" ht="20.100000000000001" customHeight="1">
      <c r="A181" s="163"/>
      <c r="B181" s="243"/>
      <c r="C181" s="206" t="s">
        <v>82</v>
      </c>
      <c r="D181" s="207"/>
      <c r="E181" s="207"/>
      <c r="F181" s="207"/>
      <c r="G181" s="208">
        <v>20018.934783749999</v>
      </c>
      <c r="H181" s="816">
        <f t="shared" si="7"/>
        <v>0.21113717238672317</v>
      </c>
      <c r="I181" s="208">
        <v>21720</v>
      </c>
      <c r="J181" s="816">
        <f t="shared" si="8"/>
        <v>0.24257193819267769</v>
      </c>
      <c r="K181" s="208">
        <v>-1701.065216250001</v>
      </c>
      <c r="L181" s="817">
        <f t="shared" si="9"/>
        <v>-1.8997729580935045E-2</v>
      </c>
      <c r="M181" s="201"/>
      <c r="N181" s="204"/>
      <c r="O181" s="204"/>
      <c r="P181" s="204"/>
      <c r="Q181" s="204"/>
    </row>
    <row r="182" spans="1:17" s="205" customFormat="1" ht="20.100000000000001" customHeight="1">
      <c r="A182" s="163"/>
      <c r="B182" s="164"/>
      <c r="C182" s="225"/>
      <c r="D182" s="206" t="s">
        <v>83</v>
      </c>
      <c r="E182" s="206"/>
      <c r="F182" s="206"/>
      <c r="G182" s="208">
        <v>20018.934783749999</v>
      </c>
      <c r="H182" s="816">
        <f t="shared" si="7"/>
        <v>0.21113717238672317</v>
      </c>
      <c r="I182" s="208">
        <v>21720</v>
      </c>
      <c r="J182" s="816">
        <f t="shared" si="8"/>
        <v>0.24257193819267769</v>
      </c>
      <c r="K182" s="208">
        <v>-1701.065216250001</v>
      </c>
      <c r="L182" s="817">
        <f t="shared" si="9"/>
        <v>-1.8997729580935045E-2</v>
      </c>
      <c r="M182" s="201"/>
      <c r="N182" s="204"/>
      <c r="O182" s="204"/>
      <c r="P182" s="204"/>
      <c r="Q182" s="204"/>
    </row>
    <row r="183" spans="1:17" s="205" customFormat="1" ht="20.100000000000001" customHeight="1">
      <c r="A183" s="163"/>
      <c r="B183" s="164"/>
      <c r="C183" s="164"/>
      <c r="D183" s="225"/>
      <c r="E183" s="209" t="s">
        <v>84</v>
      </c>
      <c r="F183" s="209"/>
      <c r="G183" s="210">
        <v>20018.934783749999</v>
      </c>
      <c r="H183" s="589">
        <f t="shared" si="7"/>
        <v>0.21113717238672317</v>
      </c>
      <c r="I183" s="210">
        <v>21720</v>
      </c>
      <c r="J183" s="589">
        <f t="shared" si="8"/>
        <v>0.24257193819267769</v>
      </c>
      <c r="K183" s="211">
        <v>-1701.065216250001</v>
      </c>
      <c r="L183" s="219">
        <f t="shared" si="9"/>
        <v>-1.8997729580935045E-2</v>
      </c>
      <c r="M183" s="201"/>
      <c r="N183" s="204"/>
      <c r="O183" s="204"/>
      <c r="P183" s="204"/>
      <c r="Q183" s="204"/>
    </row>
    <row r="184" spans="1:17" s="205" customFormat="1" ht="20.100000000000001" customHeight="1">
      <c r="A184" s="163"/>
      <c r="B184" s="164"/>
      <c r="C184" s="164"/>
      <c r="D184" s="234"/>
      <c r="E184" s="234"/>
      <c r="F184" s="212" t="s">
        <v>125</v>
      </c>
      <c r="G184" s="214">
        <v>20018.934783749999</v>
      </c>
      <c r="H184" s="816">
        <f t="shared" si="7"/>
        <v>0.21113717238672317</v>
      </c>
      <c r="I184" s="214">
        <v>21720</v>
      </c>
      <c r="J184" s="816">
        <f t="shared" si="8"/>
        <v>0.24257193819267769</v>
      </c>
      <c r="K184" s="213">
        <v>-1701.065216250001</v>
      </c>
      <c r="L184" s="817">
        <f t="shared" si="9"/>
        <v>-1.8997729580935045E-2</v>
      </c>
      <c r="M184" s="201"/>
      <c r="N184" s="204"/>
      <c r="O184" s="204"/>
      <c r="P184" s="204"/>
      <c r="Q184" s="204"/>
    </row>
    <row r="185" spans="1:17" s="205" customFormat="1" ht="20.100000000000001" customHeight="1">
      <c r="A185" s="163"/>
      <c r="B185" s="164"/>
      <c r="C185" s="206" t="s">
        <v>106</v>
      </c>
      <c r="D185" s="207"/>
      <c r="E185" s="207"/>
      <c r="F185" s="207"/>
      <c r="G185" s="208">
        <v>47481</v>
      </c>
      <c r="H185" s="816">
        <f t="shared" si="7"/>
        <v>0.5007760997469064</v>
      </c>
      <c r="I185" s="208">
        <v>45280</v>
      </c>
      <c r="J185" s="816">
        <f t="shared" si="8"/>
        <v>0.50569324868160437</v>
      </c>
      <c r="K185" s="208">
        <v>2201</v>
      </c>
      <c r="L185" s="817">
        <f t="shared" si="9"/>
        <v>2.4581069795676036E-2</v>
      </c>
      <c r="M185" s="201"/>
      <c r="N185" s="204"/>
      <c r="O185" s="204"/>
      <c r="P185" s="204"/>
      <c r="Q185" s="204"/>
    </row>
    <row r="186" spans="1:17" s="205" customFormat="1" ht="20.100000000000001" customHeight="1">
      <c r="A186" s="163"/>
      <c r="B186" s="164"/>
      <c r="C186" s="225"/>
      <c r="D186" s="206" t="s">
        <v>88</v>
      </c>
      <c r="E186" s="206"/>
      <c r="F186" s="206"/>
      <c r="G186" s="208">
        <v>47481</v>
      </c>
      <c r="H186" s="816">
        <f t="shared" si="7"/>
        <v>0.5007760997469064</v>
      </c>
      <c r="I186" s="208">
        <v>45280</v>
      </c>
      <c r="J186" s="816">
        <f t="shared" si="8"/>
        <v>0.50569324868160437</v>
      </c>
      <c r="K186" s="208">
        <v>2201</v>
      </c>
      <c r="L186" s="817">
        <f t="shared" si="9"/>
        <v>2.4581069795676036E-2</v>
      </c>
      <c r="M186" s="201"/>
      <c r="N186" s="204"/>
      <c r="O186" s="204"/>
      <c r="P186" s="204"/>
      <c r="Q186" s="204"/>
    </row>
    <row r="187" spans="1:17" s="203" customFormat="1" ht="20.100000000000001" customHeight="1">
      <c r="A187" s="163"/>
      <c r="B187" s="164"/>
      <c r="C187" s="164"/>
      <c r="D187" s="225"/>
      <c r="E187" s="209" t="s">
        <v>89</v>
      </c>
      <c r="F187" s="209"/>
      <c r="G187" s="210">
        <v>47481</v>
      </c>
      <c r="H187" s="589">
        <f t="shared" si="7"/>
        <v>0.5007760997469064</v>
      </c>
      <c r="I187" s="210">
        <v>45280</v>
      </c>
      <c r="J187" s="589">
        <f t="shared" si="8"/>
        <v>0.50569324868160437</v>
      </c>
      <c r="K187" s="211">
        <v>2201</v>
      </c>
      <c r="L187" s="219">
        <f t="shared" si="9"/>
        <v>2.4581069795676036E-2</v>
      </c>
      <c r="M187" s="201"/>
      <c r="N187" s="202"/>
      <c r="O187" s="202"/>
      <c r="P187" s="202"/>
      <c r="Q187" s="202"/>
    </row>
    <row r="188" spans="1:17" s="205" customFormat="1" ht="20.100000000000001" customHeight="1">
      <c r="A188" s="163"/>
      <c r="B188" s="164"/>
      <c r="C188" s="164"/>
      <c r="D188" s="164"/>
      <c r="E188" s="164"/>
      <c r="F188" s="334" t="s">
        <v>107</v>
      </c>
      <c r="G188" s="244">
        <v>47481</v>
      </c>
      <c r="H188" s="816">
        <f t="shared" si="7"/>
        <v>0.5007760997469064</v>
      </c>
      <c r="I188" s="244">
        <v>45280</v>
      </c>
      <c r="J188" s="816">
        <f t="shared" si="8"/>
        <v>0.50569324868160437</v>
      </c>
      <c r="K188" s="335">
        <v>2201</v>
      </c>
      <c r="L188" s="817">
        <f t="shared" si="9"/>
        <v>2.4581069795676036E-2</v>
      </c>
      <c r="M188" s="201"/>
      <c r="N188" s="204"/>
      <c r="O188" s="204"/>
      <c r="P188" s="204"/>
      <c r="Q188" s="204"/>
    </row>
    <row r="189" spans="1:17" s="216" customFormat="1" ht="20.100000000000001" customHeight="1">
      <c r="A189" s="163"/>
      <c r="B189" s="229" t="s">
        <v>132</v>
      </c>
      <c r="C189" s="230"/>
      <c r="D189" s="229"/>
      <c r="E189" s="229"/>
      <c r="F189" s="229"/>
      <c r="G189" s="231">
        <v>43500.373660011814</v>
      </c>
      <c r="H189" s="813">
        <f t="shared" si="7"/>
        <v>0.45879293736428833</v>
      </c>
      <c r="I189" s="231">
        <v>38100</v>
      </c>
      <c r="J189" s="813">
        <f t="shared" si="8"/>
        <v>0.42550602417776334</v>
      </c>
      <c r="K189" s="232">
        <v>5400.3736600118136</v>
      </c>
      <c r="L189" s="815">
        <f t="shared" si="9"/>
        <v>6.0312113520890893E-2</v>
      </c>
      <c r="M189" s="201"/>
      <c r="N189" s="215"/>
      <c r="O189" s="215"/>
      <c r="P189" s="215"/>
      <c r="Q189" s="215"/>
    </row>
    <row r="190" spans="1:17" s="205" customFormat="1" ht="20.100000000000001" customHeight="1">
      <c r="A190" s="163"/>
      <c r="B190" s="243"/>
      <c r="C190" s="206" t="s">
        <v>82</v>
      </c>
      <c r="D190" s="207"/>
      <c r="E190" s="207"/>
      <c r="F190" s="207"/>
      <c r="G190" s="208">
        <v>33939.373660011814</v>
      </c>
      <c r="H190" s="816">
        <f t="shared" si="7"/>
        <v>0.35795428001334434</v>
      </c>
      <c r="I190" s="208">
        <v>31080</v>
      </c>
      <c r="J190" s="816">
        <f t="shared" si="8"/>
        <v>0.34710570161272664</v>
      </c>
      <c r="K190" s="208">
        <v>2859.3736600118136</v>
      </c>
      <c r="L190" s="817">
        <f t="shared" si="9"/>
        <v>3.193387710525581E-2</v>
      </c>
      <c r="M190" s="201"/>
      <c r="N190" s="204"/>
      <c r="O190" s="204"/>
      <c r="P190" s="204"/>
      <c r="Q190" s="204"/>
    </row>
    <row r="191" spans="1:17" s="205" customFormat="1" ht="20.100000000000001" customHeight="1">
      <c r="A191" s="163"/>
      <c r="B191" s="164"/>
      <c r="C191" s="225"/>
      <c r="D191" s="206" t="s">
        <v>83</v>
      </c>
      <c r="E191" s="206"/>
      <c r="F191" s="206"/>
      <c r="G191" s="208">
        <v>33939.373660011814</v>
      </c>
      <c r="H191" s="816">
        <f t="shared" si="7"/>
        <v>0.35795428001334434</v>
      </c>
      <c r="I191" s="208">
        <v>31080</v>
      </c>
      <c r="J191" s="816">
        <f t="shared" si="8"/>
        <v>0.34710570161272664</v>
      </c>
      <c r="K191" s="208">
        <v>2859.3736600118136</v>
      </c>
      <c r="L191" s="817">
        <f t="shared" si="9"/>
        <v>3.193387710525581E-2</v>
      </c>
      <c r="M191" s="201"/>
      <c r="N191" s="204"/>
      <c r="O191" s="204"/>
      <c r="P191" s="204"/>
      <c r="Q191" s="204"/>
    </row>
    <row r="192" spans="1:17" s="205" customFormat="1" ht="20.100000000000001" customHeight="1">
      <c r="A192" s="163"/>
      <c r="B192" s="164"/>
      <c r="C192" s="164"/>
      <c r="D192" s="225"/>
      <c r="E192" s="209" t="s">
        <v>84</v>
      </c>
      <c r="F192" s="209"/>
      <c r="G192" s="210">
        <v>33939.373660011814</v>
      </c>
      <c r="H192" s="589">
        <f t="shared" si="7"/>
        <v>0.35795428001334434</v>
      </c>
      <c r="I192" s="210">
        <v>31080</v>
      </c>
      <c r="J192" s="589">
        <f t="shared" si="8"/>
        <v>0.34710570161272664</v>
      </c>
      <c r="K192" s="211">
        <v>2859.3736600118136</v>
      </c>
      <c r="L192" s="219">
        <f t="shared" si="9"/>
        <v>3.193387710525581E-2</v>
      </c>
      <c r="M192" s="201"/>
      <c r="N192" s="204"/>
      <c r="O192" s="204"/>
      <c r="P192" s="204"/>
      <c r="Q192" s="204"/>
    </row>
    <row r="193" spans="1:36" s="205" customFormat="1" ht="20.100000000000001" customHeight="1">
      <c r="A193" s="163"/>
      <c r="B193" s="164"/>
      <c r="C193" s="164"/>
      <c r="D193" s="234"/>
      <c r="E193" s="234"/>
      <c r="F193" s="212" t="s">
        <v>133</v>
      </c>
      <c r="G193" s="214">
        <v>33939.373660011814</v>
      </c>
      <c r="H193" s="816">
        <f t="shared" si="7"/>
        <v>0.35795428001334434</v>
      </c>
      <c r="I193" s="214">
        <v>31080</v>
      </c>
      <c r="J193" s="816">
        <f t="shared" si="8"/>
        <v>0.34710570161272664</v>
      </c>
      <c r="K193" s="213">
        <v>2859.3736600118136</v>
      </c>
      <c r="L193" s="817">
        <f t="shared" si="9"/>
        <v>3.193387710525581E-2</v>
      </c>
      <c r="M193" s="201"/>
      <c r="N193" s="204"/>
      <c r="O193" s="204"/>
      <c r="P193" s="204"/>
      <c r="Q193" s="204"/>
    </row>
    <row r="194" spans="1:36" s="205" customFormat="1" ht="20.100000000000001" customHeight="1">
      <c r="A194" s="163"/>
      <c r="B194" s="164"/>
      <c r="C194" s="206" t="s">
        <v>106</v>
      </c>
      <c r="D194" s="207"/>
      <c r="E194" s="207"/>
      <c r="F194" s="207"/>
      <c r="G194" s="208">
        <v>9561</v>
      </c>
      <c r="H194" s="816">
        <f t="shared" si="7"/>
        <v>0.10083865735094401</v>
      </c>
      <c r="I194" s="208">
        <v>7020</v>
      </c>
      <c r="J194" s="816">
        <f t="shared" si="8"/>
        <v>7.8400322565036706E-2</v>
      </c>
      <c r="K194" s="208">
        <v>2541</v>
      </c>
      <c r="L194" s="817">
        <f t="shared" si="9"/>
        <v>2.837823641563508E-2</v>
      </c>
      <c r="M194" s="201"/>
      <c r="N194" s="204"/>
      <c r="O194" s="204"/>
      <c r="P194" s="204"/>
      <c r="Q194" s="204"/>
    </row>
    <row r="195" spans="1:36" s="205" customFormat="1" ht="20.100000000000001" customHeight="1">
      <c r="A195" s="163"/>
      <c r="B195" s="164"/>
      <c r="C195" s="225"/>
      <c r="D195" s="206" t="s">
        <v>88</v>
      </c>
      <c r="E195" s="206"/>
      <c r="F195" s="206"/>
      <c r="G195" s="208">
        <v>9561</v>
      </c>
      <c r="H195" s="816">
        <f t="shared" si="7"/>
        <v>0.10083865735094401</v>
      </c>
      <c r="I195" s="208">
        <v>7020</v>
      </c>
      <c r="J195" s="816">
        <f t="shared" si="8"/>
        <v>7.8400322565036706E-2</v>
      </c>
      <c r="K195" s="208">
        <v>2541</v>
      </c>
      <c r="L195" s="817">
        <f t="shared" si="9"/>
        <v>2.837823641563508E-2</v>
      </c>
      <c r="M195" s="201"/>
      <c r="N195" s="204"/>
      <c r="O195" s="204"/>
      <c r="P195" s="204"/>
      <c r="Q195" s="204"/>
    </row>
    <row r="196" spans="1:36" s="205" customFormat="1" ht="20.100000000000001" customHeight="1">
      <c r="A196" s="163"/>
      <c r="B196" s="164"/>
      <c r="C196" s="164"/>
      <c r="D196" s="225"/>
      <c r="E196" s="209" t="s">
        <v>89</v>
      </c>
      <c r="F196" s="209"/>
      <c r="G196" s="210">
        <v>9561</v>
      </c>
      <c r="H196" s="589">
        <f t="shared" si="7"/>
        <v>0.10083865735094401</v>
      </c>
      <c r="I196" s="210">
        <v>7020</v>
      </c>
      <c r="J196" s="589">
        <f t="shared" si="8"/>
        <v>7.8400322565036706E-2</v>
      </c>
      <c r="K196" s="211">
        <v>2541</v>
      </c>
      <c r="L196" s="219">
        <f t="shared" si="9"/>
        <v>2.837823641563508E-2</v>
      </c>
      <c r="M196" s="201"/>
      <c r="N196" s="204"/>
      <c r="O196" s="204"/>
      <c r="P196" s="204"/>
      <c r="Q196" s="204"/>
    </row>
    <row r="197" spans="1:36" s="205" customFormat="1" ht="20.100000000000001" customHeight="1">
      <c r="A197" s="163"/>
      <c r="B197" s="164"/>
      <c r="C197" s="164"/>
      <c r="D197" s="164"/>
      <c r="E197" s="225"/>
      <c r="F197" s="226" t="s">
        <v>107</v>
      </c>
      <c r="G197" s="227">
        <v>9561</v>
      </c>
      <c r="H197" s="816">
        <f t="shared" si="7"/>
        <v>0.10083865735094401</v>
      </c>
      <c r="I197" s="227">
        <v>7020</v>
      </c>
      <c r="J197" s="816">
        <f t="shared" si="8"/>
        <v>7.8400322565036706E-2</v>
      </c>
      <c r="K197" s="228">
        <v>2541</v>
      </c>
      <c r="L197" s="817">
        <f t="shared" si="9"/>
        <v>2.837823641563508E-2</v>
      </c>
      <c r="M197" s="201"/>
      <c r="N197" s="204"/>
      <c r="O197" s="204"/>
      <c r="P197" s="204"/>
      <c r="Q197" s="204"/>
    </row>
    <row r="198" spans="1:36" s="216" customFormat="1" ht="20.100000000000001" customHeight="1">
      <c r="A198" s="163"/>
      <c r="B198" s="246" t="s">
        <v>134</v>
      </c>
      <c r="C198" s="247"/>
      <c r="D198" s="248"/>
      <c r="E198" s="248"/>
      <c r="F198" s="249"/>
      <c r="G198" s="231">
        <v>6430</v>
      </c>
      <c r="H198" s="813">
        <f t="shared" si="7"/>
        <v>6.7816396482226746E-2</v>
      </c>
      <c r="I198" s="231">
        <v>18430</v>
      </c>
      <c r="J198" s="813">
        <f t="shared" si="8"/>
        <v>0.20582876707601516</v>
      </c>
      <c r="K198" s="232">
        <v>-12000</v>
      </c>
      <c r="L198" s="815">
        <f t="shared" si="9"/>
        <v>-0.13401764541031916</v>
      </c>
      <c r="M198" s="201"/>
      <c r="N198" s="215"/>
      <c r="O198" s="215"/>
      <c r="P198" s="215"/>
      <c r="Q198" s="215"/>
    </row>
    <row r="199" spans="1:36" s="205" customFormat="1" ht="20.100000000000001" customHeight="1">
      <c r="A199" s="163"/>
      <c r="B199" s="243"/>
      <c r="C199" s="250" t="s">
        <v>135</v>
      </c>
      <c r="D199" s="251"/>
      <c r="E199" s="251"/>
      <c r="F199" s="701"/>
      <c r="G199" s="208">
        <v>6430</v>
      </c>
      <c r="H199" s="816">
        <f t="shared" ref="H199:H262" si="10">SUM(G199)/$G$5*100</f>
        <v>6.7816396482226746E-2</v>
      </c>
      <c r="I199" s="208">
        <v>18430</v>
      </c>
      <c r="J199" s="816">
        <f t="shared" ref="J199:J262" si="11">SUM(I199/$I$5)*100</f>
        <v>0.20582876707601516</v>
      </c>
      <c r="K199" s="208">
        <v>-12000</v>
      </c>
      <c r="L199" s="817">
        <f t="shared" ref="L199:L262" si="12">SUM(K199)/$I$5*100</f>
        <v>-0.13401764541031916</v>
      </c>
      <c r="M199" s="201"/>
      <c r="N199" s="204"/>
      <c r="O199" s="204"/>
      <c r="P199" s="204"/>
      <c r="Q199" s="204"/>
    </row>
    <row r="200" spans="1:36" s="258" customFormat="1" ht="20.100000000000001" customHeight="1">
      <c r="A200" s="252"/>
      <c r="B200" s="253"/>
      <c r="C200" s="337"/>
      <c r="D200" s="337" t="s">
        <v>135</v>
      </c>
      <c r="E200" s="338"/>
      <c r="F200" s="339"/>
      <c r="G200" s="340">
        <v>6430</v>
      </c>
      <c r="H200" s="819">
        <f t="shared" si="10"/>
        <v>6.7816396482226746E-2</v>
      </c>
      <c r="I200" s="340">
        <v>18430</v>
      </c>
      <c r="J200" s="819">
        <f t="shared" si="11"/>
        <v>0.20582876707601516</v>
      </c>
      <c r="K200" s="340">
        <v>-12000</v>
      </c>
      <c r="L200" s="820">
        <f t="shared" si="12"/>
        <v>-0.13401764541031916</v>
      </c>
      <c r="M200" s="327"/>
      <c r="N200" s="257"/>
      <c r="O200" s="257"/>
      <c r="P200" s="257"/>
      <c r="Q200" s="257"/>
    </row>
    <row r="201" spans="1:36" s="205" customFormat="1" ht="20.100000000000001" customHeight="1">
      <c r="A201" s="163"/>
      <c r="B201" s="164"/>
      <c r="C201" s="164"/>
      <c r="D201" s="164"/>
      <c r="E201" s="217" t="s">
        <v>136</v>
      </c>
      <c r="F201" s="217"/>
      <c r="G201" s="218">
        <v>6430</v>
      </c>
      <c r="H201" s="589">
        <f t="shared" si="10"/>
        <v>6.7816396482226746E-2</v>
      </c>
      <c r="I201" s="218">
        <v>18430</v>
      </c>
      <c r="J201" s="589">
        <f t="shared" si="11"/>
        <v>0.20582876707601516</v>
      </c>
      <c r="K201" s="242">
        <v>-12000</v>
      </c>
      <c r="L201" s="219">
        <f t="shared" si="12"/>
        <v>-0.13401764541031916</v>
      </c>
      <c r="M201" s="201"/>
      <c r="N201" s="204"/>
      <c r="O201" s="204"/>
      <c r="P201" s="204"/>
      <c r="Q201" s="204"/>
    </row>
    <row r="202" spans="1:36" s="258" customFormat="1" ht="20.100000000000001" customHeight="1">
      <c r="A202" s="252"/>
      <c r="B202" s="253"/>
      <c r="C202" s="253"/>
      <c r="D202" s="253"/>
      <c r="E202" s="253"/>
      <c r="F202" s="254" t="s">
        <v>137</v>
      </c>
      <c r="G202" s="255">
        <v>6430</v>
      </c>
      <c r="H202" s="818">
        <f t="shared" si="10"/>
        <v>6.7816396482226746E-2</v>
      </c>
      <c r="I202" s="255">
        <v>18430</v>
      </c>
      <c r="J202" s="819">
        <f t="shared" si="11"/>
        <v>0.20582876707601516</v>
      </c>
      <c r="K202" s="256">
        <v>-12000</v>
      </c>
      <c r="L202" s="820">
        <f t="shared" si="12"/>
        <v>-0.13401764541031916</v>
      </c>
      <c r="M202" s="201"/>
      <c r="N202" s="257"/>
      <c r="O202" s="257"/>
      <c r="P202" s="257"/>
      <c r="Q202" s="257"/>
    </row>
    <row r="203" spans="1:36" s="78" customFormat="1" ht="20.100000000000001" customHeight="1">
      <c r="A203" s="93" t="s">
        <v>242</v>
      </c>
      <c r="B203" s="94"/>
      <c r="C203" s="94"/>
      <c r="D203" s="94"/>
      <c r="E203" s="94"/>
      <c r="F203" s="75"/>
      <c r="G203" s="144">
        <v>3199000</v>
      </c>
      <c r="H203" s="587">
        <f t="shared" si="10"/>
        <v>33.739448265418872</v>
      </c>
      <c r="I203" s="144">
        <v>3109999.8725792458</v>
      </c>
      <c r="J203" s="587">
        <f t="shared" si="11"/>
        <v>34.732905012455262</v>
      </c>
      <c r="K203" s="144">
        <v>89000</v>
      </c>
      <c r="L203" s="173">
        <f t="shared" si="12"/>
        <v>0.99396420345986713</v>
      </c>
      <c r="M203" s="311"/>
      <c r="N203" s="85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</row>
    <row r="204" spans="1:36" s="44" customFormat="1" ht="20.100000000000001" customHeight="1">
      <c r="A204" s="40"/>
      <c r="B204" s="41" t="s">
        <v>82</v>
      </c>
      <c r="C204" s="42"/>
      <c r="D204" s="42"/>
      <c r="E204" s="42"/>
      <c r="F204" s="43"/>
      <c r="G204" s="122">
        <v>2592640.4815999996</v>
      </c>
      <c r="H204" s="271">
        <f t="shared" si="10"/>
        <v>27.344251140910863</v>
      </c>
      <c r="I204" s="122">
        <v>2503639.8725792458</v>
      </c>
      <c r="J204" s="271">
        <f t="shared" si="11"/>
        <v>27.960993389871835</v>
      </c>
      <c r="K204" s="122">
        <v>89000</v>
      </c>
      <c r="L204" s="129">
        <f t="shared" si="12"/>
        <v>0.99396420345986713</v>
      </c>
      <c r="M204" s="311"/>
      <c r="N204" s="272"/>
      <c r="O204" s="272"/>
      <c r="P204" s="272"/>
      <c r="Q204" s="272"/>
      <c r="R204" s="272"/>
      <c r="S204" s="273"/>
      <c r="T204" s="273"/>
      <c r="U204" s="273"/>
      <c r="V204" s="273"/>
      <c r="W204" s="273"/>
      <c r="X204" s="273"/>
      <c r="Y204" s="273"/>
      <c r="Z204" s="273"/>
      <c r="AA204" s="273"/>
      <c r="AB204" s="273"/>
      <c r="AC204" s="273"/>
    </row>
    <row r="205" spans="1:36" s="44" customFormat="1" ht="20.100000000000001" customHeight="1">
      <c r="A205" s="40"/>
      <c r="B205" s="688"/>
      <c r="C205" s="45" t="s">
        <v>83</v>
      </c>
      <c r="D205" s="46"/>
      <c r="E205" s="46"/>
      <c r="F205" s="63"/>
      <c r="G205" s="123">
        <v>1238545</v>
      </c>
      <c r="H205" s="274">
        <f t="shared" si="10"/>
        <v>13.062777415408947</v>
      </c>
      <c r="I205" s="123">
        <v>1245210.3909792458</v>
      </c>
      <c r="J205" s="274">
        <f t="shared" si="11"/>
        <v>13.906680386625119</v>
      </c>
      <c r="K205" s="123">
        <v>-6666</v>
      </c>
      <c r="L205" s="130">
        <f t="shared" si="12"/>
        <v>-7.4446802025432288E-2</v>
      </c>
      <c r="M205" s="311"/>
      <c r="N205" s="272"/>
      <c r="O205" s="272"/>
      <c r="P205" s="272"/>
      <c r="Q205" s="272"/>
      <c r="R205" s="272"/>
      <c r="S205" s="273"/>
      <c r="T205" s="273"/>
      <c r="U205" s="273"/>
      <c r="V205" s="273"/>
      <c r="W205" s="273"/>
      <c r="X205" s="273"/>
      <c r="Y205" s="273"/>
      <c r="Z205" s="273"/>
      <c r="AA205" s="273"/>
      <c r="AB205" s="273"/>
      <c r="AC205" s="273"/>
    </row>
    <row r="206" spans="1:36" s="44" customFormat="1" ht="20.100000000000001" customHeight="1">
      <c r="A206" s="40"/>
      <c r="B206" s="688"/>
      <c r="C206" s="49"/>
      <c r="D206" s="45" t="s">
        <v>83</v>
      </c>
      <c r="E206" s="47"/>
      <c r="F206" s="48"/>
      <c r="G206" s="123">
        <v>1238545</v>
      </c>
      <c r="H206" s="274">
        <f t="shared" si="10"/>
        <v>13.062777415408947</v>
      </c>
      <c r="I206" s="123">
        <v>1245210.3909792458</v>
      </c>
      <c r="J206" s="274">
        <f t="shared" si="11"/>
        <v>13.906680386625119</v>
      </c>
      <c r="K206" s="123">
        <v>-6666</v>
      </c>
      <c r="L206" s="130">
        <f t="shared" si="12"/>
        <v>-7.4446802025432288E-2</v>
      </c>
      <c r="M206" s="311"/>
      <c r="N206" s="272"/>
      <c r="O206" s="272"/>
      <c r="P206" s="272"/>
      <c r="Q206" s="272"/>
      <c r="R206" s="272"/>
      <c r="S206" s="273"/>
      <c r="T206" s="273"/>
      <c r="U206" s="273"/>
      <c r="V206" s="273"/>
      <c r="W206" s="273"/>
      <c r="X206" s="273"/>
      <c r="Y206" s="273"/>
      <c r="Z206" s="273"/>
      <c r="AA206" s="273"/>
      <c r="AB206" s="273"/>
      <c r="AC206" s="273"/>
    </row>
    <row r="207" spans="1:36" s="276" customFormat="1" ht="20.100000000000001" customHeight="1">
      <c r="A207" s="40"/>
      <c r="B207" s="688"/>
      <c r="C207" s="688"/>
      <c r="D207" s="688"/>
      <c r="E207" s="50" t="s">
        <v>84</v>
      </c>
      <c r="F207" s="51"/>
      <c r="G207" s="124">
        <v>1238545</v>
      </c>
      <c r="H207" s="275">
        <f t="shared" si="10"/>
        <v>13.062777415408947</v>
      </c>
      <c r="I207" s="124">
        <v>1245210.3909792458</v>
      </c>
      <c r="J207" s="275">
        <f t="shared" si="11"/>
        <v>13.906680386625119</v>
      </c>
      <c r="K207" s="124">
        <v>-6666</v>
      </c>
      <c r="L207" s="131">
        <f t="shared" si="12"/>
        <v>-7.4446802025432288E-2</v>
      </c>
      <c r="M207" s="311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  <c r="AA207" s="272"/>
      <c r="AB207" s="272"/>
      <c r="AC207" s="272"/>
    </row>
    <row r="208" spans="1:36" s="276" customFormat="1" ht="20.100000000000001" customHeight="1">
      <c r="A208" s="40"/>
      <c r="B208" s="688"/>
      <c r="C208" s="688"/>
      <c r="D208" s="688"/>
      <c r="E208" s="52"/>
      <c r="F208" s="48" t="s">
        <v>85</v>
      </c>
      <c r="G208" s="123">
        <v>949386</v>
      </c>
      <c r="H208" s="274">
        <f t="shared" si="10"/>
        <v>10.013054026543596</v>
      </c>
      <c r="I208" s="123">
        <v>916460.12900000031</v>
      </c>
      <c r="J208" s="274">
        <f t="shared" si="11"/>
        <v>10.235152383418116</v>
      </c>
      <c r="K208" s="123">
        <v>32925.870999999694</v>
      </c>
      <c r="L208" s="130">
        <f t="shared" si="12"/>
        <v>0.36772064204198912</v>
      </c>
      <c r="M208" s="311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272"/>
    </row>
    <row r="209" spans="1:29" s="44" customFormat="1" ht="20.100000000000001" customHeight="1">
      <c r="A209" s="40"/>
      <c r="B209" s="688"/>
      <c r="C209" s="688"/>
      <c r="D209" s="688"/>
      <c r="E209" s="52"/>
      <c r="F209" s="48" t="s">
        <v>86</v>
      </c>
      <c r="G209" s="123">
        <v>84766</v>
      </c>
      <c r="H209" s="274">
        <f t="shared" si="10"/>
        <v>0.89401627748249335</v>
      </c>
      <c r="I209" s="123">
        <v>116412.72968794996</v>
      </c>
      <c r="J209" s="274">
        <f t="shared" si="11"/>
        <v>1.3001133273805845</v>
      </c>
      <c r="K209" s="123">
        <v>-31646.729687949963</v>
      </c>
      <c r="L209" s="130">
        <f t="shared" si="12"/>
        <v>-0.35343501647632486</v>
      </c>
      <c r="M209" s="311"/>
      <c r="N209" s="272"/>
      <c r="O209" s="272"/>
      <c r="P209" s="272"/>
      <c r="Q209" s="272"/>
      <c r="R209" s="272"/>
      <c r="S209" s="273"/>
      <c r="T209" s="273"/>
      <c r="U209" s="273"/>
      <c r="V209" s="273"/>
      <c r="W209" s="273"/>
      <c r="X209" s="273"/>
      <c r="Y209" s="273"/>
      <c r="Z209" s="273"/>
      <c r="AA209" s="273"/>
      <c r="AB209" s="273"/>
      <c r="AC209" s="273"/>
    </row>
    <row r="210" spans="1:29" s="44" customFormat="1" ht="20.100000000000001" customHeight="1">
      <c r="A210" s="40"/>
      <c r="B210" s="688"/>
      <c r="C210" s="688"/>
      <c r="D210" s="688"/>
      <c r="E210" s="52"/>
      <c r="F210" s="48" t="s">
        <v>110</v>
      </c>
      <c r="G210" s="123">
        <v>149199</v>
      </c>
      <c r="H210" s="274">
        <f t="shared" si="10"/>
        <v>1.5735829764777214</v>
      </c>
      <c r="I210" s="123">
        <v>157603.65037129543</v>
      </c>
      <c r="J210" s="274">
        <f t="shared" si="11"/>
        <v>1.7601391775693489</v>
      </c>
      <c r="K210" s="123">
        <v>-8404.6503712954291</v>
      </c>
      <c r="L210" s="130">
        <f t="shared" si="12"/>
        <v>-9.3864287771498175E-2</v>
      </c>
      <c r="M210" s="311"/>
      <c r="N210" s="272"/>
      <c r="O210" s="272"/>
      <c r="P210" s="272"/>
      <c r="Q210" s="272"/>
      <c r="R210" s="272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</row>
    <row r="211" spans="1:29" s="44" customFormat="1" ht="20.100000000000001" customHeight="1">
      <c r="A211" s="40"/>
      <c r="B211" s="688"/>
      <c r="C211" s="689"/>
      <c r="D211" s="689"/>
      <c r="E211" s="53"/>
      <c r="F211" s="48" t="s">
        <v>155</v>
      </c>
      <c r="G211" s="123">
        <v>55194</v>
      </c>
      <c r="H211" s="274">
        <f t="shared" si="10"/>
        <v>0.58212413490513581</v>
      </c>
      <c r="I211" s="123">
        <v>54733.88192</v>
      </c>
      <c r="J211" s="274">
        <f t="shared" si="11"/>
        <v>0.61127549825706995</v>
      </c>
      <c r="K211" s="123">
        <v>460.11808000000019</v>
      </c>
      <c r="L211" s="130">
        <f t="shared" si="12"/>
        <v>5.138661807693074E-3</v>
      </c>
      <c r="M211" s="311"/>
      <c r="N211" s="272"/>
      <c r="O211" s="272"/>
      <c r="P211" s="272"/>
      <c r="Q211" s="272"/>
      <c r="R211" s="272"/>
      <c r="S211" s="273"/>
      <c r="T211" s="273"/>
      <c r="U211" s="273"/>
      <c r="V211" s="273"/>
      <c r="W211" s="273"/>
      <c r="X211" s="273"/>
      <c r="Y211" s="273"/>
      <c r="Z211" s="273"/>
      <c r="AA211" s="273"/>
      <c r="AB211" s="273"/>
      <c r="AC211" s="273"/>
    </row>
    <row r="212" spans="1:29" s="44" customFormat="1" ht="20.100000000000001" customHeight="1">
      <c r="A212" s="54"/>
      <c r="B212" s="55"/>
      <c r="C212" s="45" t="s">
        <v>88</v>
      </c>
      <c r="D212" s="46"/>
      <c r="E212" s="46"/>
      <c r="F212" s="47"/>
      <c r="G212" s="123">
        <v>1354095.4815999998</v>
      </c>
      <c r="H212" s="274">
        <f t="shared" si="10"/>
        <v>14.281473725501922</v>
      </c>
      <c r="I212" s="123">
        <v>1258429.4815999998</v>
      </c>
      <c r="J212" s="274">
        <f t="shared" si="11"/>
        <v>14.05431300324671</v>
      </c>
      <c r="K212" s="123">
        <v>95666</v>
      </c>
      <c r="L212" s="130">
        <f t="shared" si="12"/>
        <v>1.0684110054852993</v>
      </c>
      <c r="M212" s="311"/>
      <c r="N212" s="272"/>
      <c r="O212" s="272"/>
      <c r="P212" s="272"/>
      <c r="Q212" s="272"/>
      <c r="R212" s="272"/>
      <c r="S212" s="273"/>
      <c r="T212" s="273"/>
      <c r="U212" s="273"/>
      <c r="V212" s="273"/>
      <c r="W212" s="273"/>
      <c r="X212" s="273"/>
      <c r="Y212" s="273"/>
      <c r="Z212" s="273"/>
      <c r="AA212" s="273"/>
      <c r="AB212" s="273"/>
      <c r="AC212" s="273"/>
    </row>
    <row r="213" spans="1:29" s="44" customFormat="1" ht="20.100000000000001" customHeight="1">
      <c r="A213" s="54"/>
      <c r="B213" s="55"/>
      <c r="C213" s="56"/>
      <c r="D213" s="45" t="s">
        <v>88</v>
      </c>
      <c r="E213" s="47"/>
      <c r="F213" s="45"/>
      <c r="G213" s="123">
        <v>1354095.4815999998</v>
      </c>
      <c r="H213" s="274">
        <f t="shared" si="10"/>
        <v>14.281473725501922</v>
      </c>
      <c r="I213" s="123">
        <v>1258429.4815999998</v>
      </c>
      <c r="J213" s="274">
        <f t="shared" si="11"/>
        <v>14.05431300324671</v>
      </c>
      <c r="K213" s="123">
        <v>95666</v>
      </c>
      <c r="L213" s="130">
        <f t="shared" si="12"/>
        <v>1.0684110054852993</v>
      </c>
      <c r="M213" s="311"/>
      <c r="N213" s="272"/>
      <c r="O213" s="272"/>
      <c r="P213" s="272"/>
      <c r="Q213" s="272"/>
      <c r="R213" s="272"/>
      <c r="S213" s="273"/>
      <c r="T213" s="273"/>
      <c r="U213" s="273"/>
      <c r="V213" s="273"/>
      <c r="W213" s="273"/>
      <c r="X213" s="273"/>
      <c r="Y213" s="273"/>
      <c r="Z213" s="273"/>
      <c r="AA213" s="273"/>
      <c r="AB213" s="273"/>
      <c r="AC213" s="273"/>
    </row>
    <row r="214" spans="1:29" s="44" customFormat="1" ht="20.100000000000001" customHeight="1">
      <c r="A214" s="54"/>
      <c r="B214" s="55"/>
      <c r="C214" s="55"/>
      <c r="D214" s="55"/>
      <c r="E214" s="50" t="s">
        <v>89</v>
      </c>
      <c r="F214" s="51"/>
      <c r="G214" s="124">
        <v>1080207.0815999999</v>
      </c>
      <c r="H214" s="275">
        <f t="shared" si="10"/>
        <v>11.392807422814098</v>
      </c>
      <c r="I214" s="124">
        <v>1075941.0815999999</v>
      </c>
      <c r="J214" s="275">
        <f t="shared" si="11"/>
        <v>12.016257529688671</v>
      </c>
      <c r="K214" s="124">
        <v>4266</v>
      </c>
      <c r="L214" s="131">
        <f t="shared" si="12"/>
        <v>4.764327294336846E-2</v>
      </c>
      <c r="M214" s="311"/>
      <c r="N214" s="272"/>
      <c r="O214" s="272"/>
      <c r="P214" s="272"/>
      <c r="Q214" s="272"/>
      <c r="R214" s="272"/>
      <c r="S214" s="273"/>
      <c r="T214" s="273"/>
      <c r="U214" s="273"/>
      <c r="V214" s="273"/>
      <c r="W214" s="273"/>
      <c r="X214" s="273"/>
      <c r="Y214" s="273"/>
      <c r="Z214" s="273"/>
      <c r="AA214" s="273"/>
      <c r="AB214" s="273"/>
      <c r="AC214" s="273"/>
    </row>
    <row r="215" spans="1:29" s="44" customFormat="1" ht="20.100000000000001" customHeight="1">
      <c r="A215" s="54"/>
      <c r="B215" s="55"/>
      <c r="C215" s="55"/>
      <c r="D215" s="55"/>
      <c r="E215" s="57"/>
      <c r="F215" s="58" t="s">
        <v>90</v>
      </c>
      <c r="G215" s="123">
        <v>587191</v>
      </c>
      <c r="H215" s="274">
        <f t="shared" si="10"/>
        <v>6.1930291861267817</v>
      </c>
      <c r="I215" s="123">
        <v>599333</v>
      </c>
      <c r="J215" s="274">
        <f t="shared" si="11"/>
        <v>6.6934331230585675</v>
      </c>
      <c r="K215" s="123">
        <v>-12142</v>
      </c>
      <c r="L215" s="130">
        <f t="shared" si="12"/>
        <v>-0.13560352088100794</v>
      </c>
      <c r="M215" s="311"/>
      <c r="N215" s="272"/>
      <c r="O215" s="272"/>
      <c r="P215" s="272"/>
      <c r="Q215" s="272"/>
      <c r="R215" s="272"/>
      <c r="S215" s="273"/>
      <c r="T215" s="273"/>
      <c r="U215" s="273"/>
      <c r="V215" s="273"/>
      <c r="W215" s="273"/>
      <c r="X215" s="273"/>
      <c r="Y215" s="273"/>
      <c r="Z215" s="273"/>
      <c r="AA215" s="273"/>
      <c r="AB215" s="273"/>
      <c r="AC215" s="273"/>
    </row>
    <row r="216" spans="1:29" s="44" customFormat="1" ht="20.100000000000001" customHeight="1">
      <c r="A216" s="54"/>
      <c r="B216" s="55"/>
      <c r="C216" s="55"/>
      <c r="D216" s="55"/>
      <c r="E216" s="52"/>
      <c r="F216" s="58" t="s">
        <v>91</v>
      </c>
      <c r="G216" s="123">
        <v>448016.08159999992</v>
      </c>
      <c r="H216" s="274">
        <f t="shared" si="10"/>
        <v>4.7251689300465385</v>
      </c>
      <c r="I216" s="123">
        <v>431608.08159999992</v>
      </c>
      <c r="J216" s="274">
        <f t="shared" si="11"/>
        <v>4.8202582363414068</v>
      </c>
      <c r="K216" s="123">
        <v>16408</v>
      </c>
      <c r="L216" s="130">
        <f t="shared" si="12"/>
        <v>0.18324679382437639</v>
      </c>
      <c r="M216" s="311"/>
      <c r="N216" s="272"/>
      <c r="O216" s="272"/>
      <c r="P216" s="272"/>
      <c r="Q216" s="272"/>
      <c r="R216" s="272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</row>
    <row r="217" spans="1:29" s="44" customFormat="1" ht="20.100000000000001" customHeight="1">
      <c r="A217" s="54"/>
      <c r="B217" s="55"/>
      <c r="C217" s="55"/>
      <c r="D217" s="55"/>
      <c r="E217" s="52"/>
      <c r="F217" s="58" t="s">
        <v>107</v>
      </c>
      <c r="G217" s="123">
        <v>20000</v>
      </c>
      <c r="H217" s="274">
        <f t="shared" si="10"/>
        <v>0.21093746961812362</v>
      </c>
      <c r="I217" s="123">
        <v>20000</v>
      </c>
      <c r="J217" s="274">
        <f t="shared" si="11"/>
        <v>0.22336274235053194</v>
      </c>
      <c r="K217" s="123">
        <v>0</v>
      </c>
      <c r="L217" s="130">
        <f t="shared" si="12"/>
        <v>0</v>
      </c>
      <c r="M217" s="311"/>
      <c r="N217" s="272"/>
      <c r="O217" s="272"/>
      <c r="P217" s="272"/>
      <c r="Q217" s="272"/>
      <c r="R217" s="272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</row>
    <row r="218" spans="1:29" s="44" customFormat="1" ht="20.100000000000001" customHeight="1">
      <c r="A218" s="54"/>
      <c r="B218" s="55"/>
      <c r="C218" s="55"/>
      <c r="D218" s="55"/>
      <c r="E218" s="53"/>
      <c r="F218" s="58" t="s">
        <v>156</v>
      </c>
      <c r="G218" s="123">
        <v>25000</v>
      </c>
      <c r="H218" s="274">
        <f t="shared" si="10"/>
        <v>0.26367183702265451</v>
      </c>
      <c r="I218" s="123">
        <v>25000</v>
      </c>
      <c r="J218" s="274">
        <f t="shared" si="11"/>
        <v>0.27920342793816488</v>
      </c>
      <c r="K218" s="123">
        <v>0</v>
      </c>
      <c r="L218" s="130">
        <f t="shared" si="12"/>
        <v>0</v>
      </c>
      <c r="M218" s="311"/>
      <c r="N218" s="272"/>
      <c r="O218" s="272"/>
      <c r="P218" s="272"/>
      <c r="Q218" s="272"/>
      <c r="R218" s="272"/>
      <c r="S218" s="273"/>
      <c r="T218" s="273"/>
      <c r="U218" s="273"/>
      <c r="V218" s="273"/>
      <c r="W218" s="273"/>
      <c r="X218" s="273"/>
      <c r="Y218" s="273"/>
      <c r="Z218" s="273"/>
      <c r="AA218" s="273"/>
      <c r="AB218" s="273"/>
      <c r="AC218" s="273"/>
    </row>
    <row r="219" spans="1:29" s="44" customFormat="1" ht="20.100000000000001" customHeight="1">
      <c r="A219" s="54"/>
      <c r="B219" s="55"/>
      <c r="C219" s="55"/>
      <c r="D219" s="55"/>
      <c r="E219" s="50" t="s">
        <v>140</v>
      </c>
      <c r="F219" s="51"/>
      <c r="G219" s="124">
        <v>68000</v>
      </c>
      <c r="H219" s="275">
        <f t="shared" si="10"/>
        <v>0.71718739670162024</v>
      </c>
      <c r="I219" s="124">
        <v>68000</v>
      </c>
      <c r="J219" s="275">
        <f t="shared" si="11"/>
        <v>0.75943332399180852</v>
      </c>
      <c r="K219" s="124">
        <v>0</v>
      </c>
      <c r="L219" s="131">
        <f t="shared" si="12"/>
        <v>0</v>
      </c>
      <c r="M219" s="311"/>
      <c r="N219" s="272"/>
      <c r="O219" s="272"/>
      <c r="P219" s="272"/>
      <c r="Q219" s="272"/>
      <c r="R219" s="272"/>
      <c r="S219" s="273"/>
      <c r="T219" s="273"/>
      <c r="U219" s="273"/>
      <c r="V219" s="273"/>
      <c r="W219" s="273"/>
      <c r="X219" s="273"/>
      <c r="Y219" s="273"/>
      <c r="Z219" s="273"/>
      <c r="AA219" s="273"/>
      <c r="AB219" s="273"/>
      <c r="AC219" s="273"/>
    </row>
    <row r="220" spans="1:29" s="44" customFormat="1" ht="20.100000000000001" customHeight="1">
      <c r="A220" s="54"/>
      <c r="B220" s="55"/>
      <c r="C220" s="55"/>
      <c r="D220" s="55"/>
      <c r="E220" s="57"/>
      <c r="F220" s="48" t="s">
        <v>94</v>
      </c>
      <c r="G220" s="123">
        <v>50000</v>
      </c>
      <c r="H220" s="274">
        <f t="shared" si="10"/>
        <v>0.52734367404530902</v>
      </c>
      <c r="I220" s="123">
        <v>50000</v>
      </c>
      <c r="J220" s="274">
        <f t="shared" si="11"/>
        <v>0.55840685587632977</v>
      </c>
      <c r="K220" s="123">
        <v>0</v>
      </c>
      <c r="L220" s="130">
        <f t="shared" si="12"/>
        <v>0</v>
      </c>
      <c r="M220" s="272"/>
      <c r="N220" s="272"/>
      <c r="O220" s="272"/>
      <c r="P220" s="272"/>
      <c r="Q220" s="272"/>
      <c r="R220" s="272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</row>
    <row r="221" spans="1:29" s="44" customFormat="1" ht="20.100000000000001" customHeight="1">
      <c r="A221" s="54"/>
      <c r="B221" s="55"/>
      <c r="C221" s="55"/>
      <c r="D221" s="55"/>
      <c r="E221" s="53"/>
      <c r="F221" s="48" t="s">
        <v>95</v>
      </c>
      <c r="G221" s="123">
        <v>18000</v>
      </c>
      <c r="H221" s="274">
        <f t="shared" si="10"/>
        <v>0.18984372265631125</v>
      </c>
      <c r="I221" s="123">
        <v>18000</v>
      </c>
      <c r="J221" s="274">
        <f t="shared" si="11"/>
        <v>0.20102646811547875</v>
      </c>
      <c r="K221" s="123">
        <v>0</v>
      </c>
      <c r="L221" s="130">
        <f t="shared" si="12"/>
        <v>0</v>
      </c>
      <c r="M221" s="272"/>
      <c r="N221" s="272"/>
      <c r="O221" s="272"/>
      <c r="P221" s="272"/>
      <c r="Q221" s="272"/>
      <c r="R221" s="272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</row>
    <row r="222" spans="1:29" s="39" customFormat="1" ht="20.100000000000001" customHeight="1">
      <c r="A222" s="67"/>
      <c r="B222" s="68"/>
      <c r="C222" s="68"/>
      <c r="D222" s="68"/>
      <c r="E222" s="341" t="s">
        <v>96</v>
      </c>
      <c r="F222" s="342"/>
      <c r="G222" s="343">
        <v>22400</v>
      </c>
      <c r="H222" s="344">
        <f t="shared" si="10"/>
        <v>0.23624996597229847</v>
      </c>
      <c r="I222" s="343">
        <v>22400</v>
      </c>
      <c r="J222" s="344">
        <f t="shared" si="11"/>
        <v>0.25016627143259579</v>
      </c>
      <c r="K222" s="343">
        <v>0</v>
      </c>
      <c r="L222" s="359">
        <f t="shared" si="12"/>
        <v>0</v>
      </c>
      <c r="M222" s="345"/>
      <c r="N222" s="345"/>
      <c r="O222" s="345"/>
      <c r="P222" s="345"/>
      <c r="Q222" s="345"/>
      <c r="R222" s="345"/>
      <c r="S222" s="346"/>
      <c r="T222" s="346"/>
      <c r="U222" s="346"/>
      <c r="V222" s="346"/>
      <c r="W222" s="346"/>
      <c r="X222" s="346"/>
      <c r="Y222" s="346"/>
      <c r="Z222" s="346"/>
      <c r="AA222" s="346"/>
      <c r="AB222" s="346"/>
      <c r="AC222" s="346"/>
    </row>
    <row r="223" spans="1:29" s="44" customFormat="1" ht="20.100000000000001" customHeight="1">
      <c r="A223" s="54"/>
      <c r="B223" s="55"/>
      <c r="C223" s="55"/>
      <c r="D223" s="55"/>
      <c r="E223" s="52"/>
      <c r="F223" s="60" t="s">
        <v>97</v>
      </c>
      <c r="G223" s="138">
        <v>6600</v>
      </c>
      <c r="H223" s="280">
        <f t="shared" si="10"/>
        <v>6.9609364973980792E-2</v>
      </c>
      <c r="I223" s="138">
        <v>6600</v>
      </c>
      <c r="J223" s="280">
        <f t="shared" si="11"/>
        <v>7.3709704975675541E-2</v>
      </c>
      <c r="K223" s="138">
        <v>0</v>
      </c>
      <c r="L223" s="142">
        <f t="shared" si="12"/>
        <v>0</v>
      </c>
      <c r="M223" s="272"/>
      <c r="N223" s="272"/>
      <c r="O223" s="272"/>
      <c r="P223" s="272"/>
      <c r="Q223" s="272"/>
      <c r="R223" s="272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</row>
    <row r="224" spans="1:29" s="44" customFormat="1" ht="20.100000000000001" customHeight="1">
      <c r="A224" s="54"/>
      <c r="B224" s="55"/>
      <c r="C224" s="55"/>
      <c r="D224" s="55"/>
      <c r="E224" s="52"/>
      <c r="F224" s="58" t="s">
        <v>98</v>
      </c>
      <c r="G224" s="123">
        <v>1600</v>
      </c>
      <c r="H224" s="274">
        <f t="shared" si="10"/>
        <v>1.6874997569449889E-2</v>
      </c>
      <c r="I224" s="123">
        <v>1600</v>
      </c>
      <c r="J224" s="274">
        <f t="shared" si="11"/>
        <v>1.7869019388042553E-2</v>
      </c>
      <c r="K224" s="123">
        <v>0</v>
      </c>
      <c r="L224" s="130">
        <f t="shared" si="12"/>
        <v>0</v>
      </c>
      <c r="M224" s="272"/>
      <c r="N224" s="272"/>
      <c r="O224" s="272"/>
      <c r="P224" s="272"/>
      <c r="Q224" s="272"/>
      <c r="R224" s="272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</row>
    <row r="225" spans="1:29" s="59" customFormat="1" ht="20.100000000000001" customHeight="1">
      <c r="A225" s="54"/>
      <c r="B225" s="55"/>
      <c r="C225" s="55"/>
      <c r="D225" s="55"/>
      <c r="E225" s="52"/>
      <c r="F225" s="58" t="s">
        <v>99</v>
      </c>
      <c r="G225" s="123">
        <v>10000</v>
      </c>
      <c r="H225" s="274">
        <f t="shared" si="10"/>
        <v>0.10546873480906181</v>
      </c>
      <c r="I225" s="123">
        <v>10000</v>
      </c>
      <c r="J225" s="274">
        <f t="shared" si="11"/>
        <v>0.11168137117526597</v>
      </c>
      <c r="K225" s="123">
        <v>0</v>
      </c>
      <c r="L225" s="130">
        <f t="shared" si="12"/>
        <v>0</v>
      </c>
      <c r="M225" s="278"/>
      <c r="N225" s="278"/>
      <c r="O225" s="278"/>
      <c r="P225" s="278"/>
      <c r="Q225" s="278"/>
      <c r="R225" s="278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</row>
    <row r="226" spans="1:29" s="44" customFormat="1" ht="20.100000000000001" customHeight="1">
      <c r="A226" s="54"/>
      <c r="B226" s="55"/>
      <c r="C226" s="55"/>
      <c r="D226" s="55"/>
      <c r="E226" s="53"/>
      <c r="F226" s="60" t="s">
        <v>100</v>
      </c>
      <c r="G226" s="138">
        <v>4200</v>
      </c>
      <c r="H226" s="274">
        <f t="shared" si="10"/>
        <v>4.429686861980596E-2</v>
      </c>
      <c r="I226" s="138">
        <v>4200</v>
      </c>
      <c r="J226" s="280">
        <f t="shared" si="11"/>
        <v>4.6906175893611707E-2</v>
      </c>
      <c r="K226" s="123">
        <v>0</v>
      </c>
      <c r="L226" s="130">
        <f t="shared" si="12"/>
        <v>0</v>
      </c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1"/>
      <c r="Z226" s="281"/>
      <c r="AA226" s="281"/>
      <c r="AB226" s="281"/>
      <c r="AC226" s="281"/>
    </row>
    <row r="227" spans="1:29" s="44" customFormat="1" ht="20.100000000000001" customHeight="1">
      <c r="A227" s="54"/>
      <c r="B227" s="55"/>
      <c r="C227" s="55"/>
      <c r="D227" s="55"/>
      <c r="E227" s="50" t="s">
        <v>101</v>
      </c>
      <c r="F227" s="51"/>
      <c r="G227" s="124">
        <v>36660</v>
      </c>
      <c r="H227" s="275">
        <f t="shared" si="10"/>
        <v>0.38664838181002059</v>
      </c>
      <c r="I227" s="124">
        <v>36660</v>
      </c>
      <c r="J227" s="275">
        <f t="shared" si="11"/>
        <v>0.40942390672852508</v>
      </c>
      <c r="K227" s="124">
        <v>0</v>
      </c>
      <c r="L227" s="131">
        <f t="shared" si="12"/>
        <v>0</v>
      </c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81"/>
      <c r="AA227" s="281"/>
      <c r="AB227" s="281"/>
      <c r="AC227" s="281"/>
    </row>
    <row r="228" spans="1:29" s="44" customFormat="1" ht="20.100000000000001" customHeight="1">
      <c r="A228" s="54"/>
      <c r="B228" s="55"/>
      <c r="C228" s="55"/>
      <c r="D228" s="55"/>
      <c r="E228" s="57"/>
      <c r="F228" s="48" t="s">
        <v>102</v>
      </c>
      <c r="G228" s="123">
        <v>2400</v>
      </c>
      <c r="H228" s="274">
        <f t="shared" si="10"/>
        <v>2.5312496354174836E-2</v>
      </c>
      <c r="I228" s="123">
        <v>2400</v>
      </c>
      <c r="J228" s="274">
        <f t="shared" si="11"/>
        <v>2.6803529082063831E-2</v>
      </c>
      <c r="K228" s="123">
        <v>0</v>
      </c>
      <c r="L228" s="130">
        <f t="shared" si="12"/>
        <v>0</v>
      </c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</row>
    <row r="229" spans="1:29" s="59" customFormat="1" ht="20.100000000000001" customHeight="1">
      <c r="A229" s="54"/>
      <c r="B229" s="55"/>
      <c r="C229" s="55"/>
      <c r="D229" s="55"/>
      <c r="E229" s="52"/>
      <c r="F229" s="61" t="s">
        <v>103</v>
      </c>
      <c r="G229" s="126">
        <v>34260</v>
      </c>
      <c r="H229" s="274">
        <f t="shared" si="10"/>
        <v>0.36133588545584577</v>
      </c>
      <c r="I229" s="126">
        <v>34260</v>
      </c>
      <c r="J229" s="282">
        <f t="shared" si="11"/>
        <v>0.38262037764646123</v>
      </c>
      <c r="K229" s="123">
        <v>0</v>
      </c>
      <c r="L229" s="130">
        <f t="shared" si="12"/>
        <v>0</v>
      </c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X229" s="281"/>
      <c r="Y229" s="281"/>
      <c r="Z229" s="281"/>
      <c r="AA229" s="281"/>
      <c r="AB229" s="281"/>
      <c r="AC229" s="281"/>
    </row>
    <row r="230" spans="1:29" s="44" customFormat="1" ht="20.100000000000001" customHeight="1">
      <c r="A230" s="54"/>
      <c r="B230" s="55"/>
      <c r="C230" s="55"/>
      <c r="D230" s="55"/>
      <c r="E230" s="50" t="s">
        <v>113</v>
      </c>
      <c r="F230" s="51"/>
      <c r="G230" s="124">
        <v>29828.400000000001</v>
      </c>
      <c r="H230" s="275">
        <f t="shared" si="10"/>
        <v>0.31459636093786197</v>
      </c>
      <c r="I230" s="124">
        <v>29828.400000000001</v>
      </c>
      <c r="J230" s="275">
        <f t="shared" si="11"/>
        <v>0.33312766119643039</v>
      </c>
      <c r="K230" s="124">
        <v>0</v>
      </c>
      <c r="L230" s="131">
        <f t="shared" si="12"/>
        <v>0</v>
      </c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281"/>
      <c r="Y230" s="281"/>
      <c r="Z230" s="281"/>
      <c r="AA230" s="281"/>
      <c r="AB230" s="281"/>
      <c r="AC230" s="281"/>
    </row>
    <row r="231" spans="1:29" s="44" customFormat="1" ht="20.100000000000001" customHeight="1">
      <c r="A231" s="54"/>
      <c r="B231" s="55"/>
      <c r="C231" s="55"/>
      <c r="D231" s="55"/>
      <c r="E231" s="57"/>
      <c r="F231" s="48" t="s">
        <v>157</v>
      </c>
      <c r="G231" s="123">
        <v>29828.400000000001</v>
      </c>
      <c r="H231" s="274">
        <f t="shared" si="10"/>
        <v>0.31459636093786197</v>
      </c>
      <c r="I231" s="123">
        <v>29828.400000000001</v>
      </c>
      <c r="J231" s="274">
        <f t="shared" si="11"/>
        <v>0.33312766119643039</v>
      </c>
      <c r="K231" s="123">
        <v>0</v>
      </c>
      <c r="L231" s="130">
        <f t="shared" si="12"/>
        <v>0</v>
      </c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281"/>
      <c r="Y231" s="281"/>
      <c r="Z231" s="281"/>
      <c r="AA231" s="281"/>
      <c r="AB231" s="281"/>
      <c r="AC231" s="281"/>
    </row>
    <row r="232" spans="1:29" s="59" customFormat="1" ht="20.100000000000001" customHeight="1">
      <c r="A232" s="54"/>
      <c r="B232" s="55"/>
      <c r="C232" s="55"/>
      <c r="D232" s="55"/>
      <c r="E232" s="50" t="s">
        <v>104</v>
      </c>
      <c r="F232" s="51"/>
      <c r="G232" s="124">
        <v>67369</v>
      </c>
      <c r="H232" s="275">
        <f t="shared" si="10"/>
        <v>0.71053231953516849</v>
      </c>
      <c r="I232" s="124">
        <v>1000</v>
      </c>
      <c r="J232" s="275">
        <f t="shared" si="11"/>
        <v>1.1168137117526598E-2</v>
      </c>
      <c r="K232" s="124">
        <v>66369</v>
      </c>
      <c r="L232" s="131">
        <f t="shared" si="12"/>
        <v>0.74121809235312275</v>
      </c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X232" s="281"/>
      <c r="Y232" s="281"/>
      <c r="Z232" s="281"/>
      <c r="AA232" s="281"/>
      <c r="AB232" s="281"/>
      <c r="AC232" s="281"/>
    </row>
    <row r="233" spans="1:29" s="44" customFormat="1" ht="20.100000000000001" customHeight="1">
      <c r="A233" s="54"/>
      <c r="B233" s="55"/>
      <c r="C233" s="55"/>
      <c r="D233" s="55"/>
      <c r="E233" s="52"/>
      <c r="F233" s="283" t="s">
        <v>158</v>
      </c>
      <c r="G233" s="284">
        <v>1000</v>
      </c>
      <c r="H233" s="274">
        <f t="shared" si="10"/>
        <v>1.0546873480906181E-2</v>
      </c>
      <c r="I233" s="284">
        <v>1000</v>
      </c>
      <c r="J233" s="285">
        <f t="shared" si="11"/>
        <v>1.1168137117526598E-2</v>
      </c>
      <c r="K233" s="123">
        <v>0</v>
      </c>
      <c r="L233" s="130">
        <f t="shared" si="12"/>
        <v>0</v>
      </c>
      <c r="M233" s="281"/>
      <c r="N233" s="281"/>
      <c r="O233" s="281"/>
      <c r="P233" s="281"/>
      <c r="Q233" s="281"/>
      <c r="R233" s="281"/>
      <c r="S233" s="281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</row>
    <row r="234" spans="1:29" s="139" customFormat="1" ht="20.100000000000001" customHeight="1">
      <c r="A234" s="54"/>
      <c r="B234" s="55"/>
      <c r="C234" s="55"/>
      <c r="D234" s="55"/>
      <c r="E234" s="53"/>
      <c r="F234" s="48" t="s">
        <v>105</v>
      </c>
      <c r="G234" s="123">
        <v>66369</v>
      </c>
      <c r="H234" s="274">
        <f t="shared" si="10"/>
        <v>0.69998544605426227</v>
      </c>
      <c r="I234" s="123">
        <v>0</v>
      </c>
      <c r="J234" s="274">
        <f t="shared" si="11"/>
        <v>0</v>
      </c>
      <c r="K234" s="123">
        <v>66369</v>
      </c>
      <c r="L234" s="130">
        <f t="shared" si="12"/>
        <v>0.74121809235312275</v>
      </c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  <c r="AA234" s="287"/>
      <c r="AB234" s="287"/>
      <c r="AC234" s="287"/>
    </row>
    <row r="235" spans="1:29" s="59" customFormat="1" ht="20.100000000000001" customHeight="1">
      <c r="A235" s="54"/>
      <c r="B235" s="55"/>
      <c r="C235" s="55"/>
      <c r="D235" s="55"/>
      <c r="E235" s="277" t="s">
        <v>159</v>
      </c>
      <c r="F235" s="64"/>
      <c r="G235" s="125">
        <v>14900</v>
      </c>
      <c r="H235" s="286">
        <f t="shared" si="10"/>
        <v>0.1571484148655021</v>
      </c>
      <c r="I235" s="125">
        <v>5100</v>
      </c>
      <c r="J235" s="286">
        <f t="shared" si="11"/>
        <v>5.6957499299385643E-2</v>
      </c>
      <c r="K235" s="125">
        <v>9800</v>
      </c>
      <c r="L235" s="133">
        <f t="shared" si="12"/>
        <v>0.10944774375176065</v>
      </c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X235" s="281"/>
      <c r="Y235" s="281"/>
      <c r="Z235" s="281"/>
      <c r="AA235" s="281"/>
      <c r="AB235" s="281"/>
      <c r="AC235" s="281"/>
    </row>
    <row r="236" spans="1:29" s="44" customFormat="1" ht="20.100000000000001" customHeight="1">
      <c r="A236" s="54"/>
      <c r="B236" s="55"/>
      <c r="C236" s="55"/>
      <c r="D236" s="55"/>
      <c r="E236" s="57"/>
      <c r="F236" s="48" t="s">
        <v>127</v>
      </c>
      <c r="G236" s="123">
        <v>14900</v>
      </c>
      <c r="H236" s="274">
        <f t="shared" si="10"/>
        <v>0.1571484148655021</v>
      </c>
      <c r="I236" s="123">
        <v>5100</v>
      </c>
      <c r="J236" s="274">
        <f t="shared" si="11"/>
        <v>5.6957499299385643E-2</v>
      </c>
      <c r="K236" s="123">
        <v>9800</v>
      </c>
      <c r="L236" s="130">
        <f t="shared" si="12"/>
        <v>0.10944774375176065</v>
      </c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X236" s="281"/>
      <c r="Y236" s="281"/>
      <c r="Z236" s="281"/>
      <c r="AA236" s="281"/>
      <c r="AB236" s="281"/>
      <c r="AC236" s="281"/>
    </row>
    <row r="237" spans="1:29" s="139" customFormat="1" ht="20.100000000000001" customHeight="1">
      <c r="A237" s="54"/>
      <c r="B237" s="55"/>
      <c r="C237" s="55"/>
      <c r="D237" s="55"/>
      <c r="E237" s="277" t="s">
        <v>128</v>
      </c>
      <c r="F237" s="64"/>
      <c r="G237" s="125">
        <v>34731</v>
      </c>
      <c r="H237" s="286">
        <f t="shared" si="10"/>
        <v>0.36630346286535259</v>
      </c>
      <c r="I237" s="125">
        <v>19500</v>
      </c>
      <c r="J237" s="286">
        <f t="shared" si="11"/>
        <v>0.21777867379176863</v>
      </c>
      <c r="K237" s="125">
        <v>15231</v>
      </c>
      <c r="L237" s="131">
        <f t="shared" si="12"/>
        <v>0.17010189643704759</v>
      </c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287"/>
      <c r="Y237" s="287"/>
      <c r="Z237" s="287"/>
      <c r="AA237" s="287"/>
      <c r="AB237" s="287"/>
      <c r="AC237" s="287"/>
    </row>
    <row r="238" spans="1:29" s="44" customFormat="1" ht="20.100000000000001" customHeight="1">
      <c r="A238" s="54"/>
      <c r="B238" s="55"/>
      <c r="C238" s="55"/>
      <c r="D238" s="55"/>
      <c r="E238" s="115"/>
      <c r="F238" s="283" t="s">
        <v>160</v>
      </c>
      <c r="G238" s="284">
        <v>34731</v>
      </c>
      <c r="H238" s="285">
        <f t="shared" si="10"/>
        <v>0.36630346286535259</v>
      </c>
      <c r="I238" s="284">
        <v>19500</v>
      </c>
      <c r="J238" s="285">
        <f t="shared" si="11"/>
        <v>0.21777867379176863</v>
      </c>
      <c r="K238" s="284">
        <v>15231</v>
      </c>
      <c r="L238" s="130">
        <f t="shared" si="12"/>
        <v>0.17010189643704759</v>
      </c>
      <c r="M238" s="281"/>
      <c r="N238" s="281"/>
      <c r="O238" s="281"/>
      <c r="P238" s="281"/>
      <c r="Q238" s="281"/>
      <c r="R238" s="281"/>
      <c r="S238" s="281"/>
      <c r="T238" s="281"/>
      <c r="U238" s="281"/>
      <c r="V238" s="281"/>
      <c r="W238" s="281"/>
      <c r="X238" s="281"/>
      <c r="Y238" s="281"/>
      <c r="Z238" s="281"/>
      <c r="AA238" s="281"/>
      <c r="AB238" s="281"/>
      <c r="AC238" s="281"/>
    </row>
    <row r="239" spans="1:29" s="44" customFormat="1" ht="20.100000000000001" customHeight="1">
      <c r="A239" s="40"/>
      <c r="B239" s="690" t="s">
        <v>134</v>
      </c>
      <c r="C239" s="691"/>
      <c r="D239" s="691"/>
      <c r="E239" s="691"/>
      <c r="F239" s="116"/>
      <c r="G239" s="127">
        <v>32000</v>
      </c>
      <c r="H239" s="271">
        <f t="shared" si="10"/>
        <v>0.3374999513889978</v>
      </c>
      <c r="I239" s="127">
        <v>32000</v>
      </c>
      <c r="J239" s="288">
        <f t="shared" si="11"/>
        <v>0.35738038776085113</v>
      </c>
      <c r="K239" s="127">
        <v>0</v>
      </c>
      <c r="L239" s="135">
        <f t="shared" si="12"/>
        <v>0</v>
      </c>
      <c r="M239" s="281"/>
      <c r="N239" s="281"/>
      <c r="O239" s="281"/>
      <c r="P239" s="281"/>
      <c r="Q239" s="281"/>
      <c r="R239" s="281"/>
      <c r="S239" s="281"/>
      <c r="T239" s="281"/>
      <c r="U239" s="281"/>
      <c r="V239" s="281"/>
      <c r="W239" s="281"/>
      <c r="X239" s="281"/>
      <c r="Y239" s="281"/>
      <c r="Z239" s="281"/>
      <c r="AA239" s="281"/>
      <c r="AB239" s="281"/>
      <c r="AC239" s="281"/>
    </row>
    <row r="240" spans="1:29" s="44" customFormat="1" ht="20.100000000000001" customHeight="1">
      <c r="A240" s="40"/>
      <c r="B240" s="688"/>
      <c r="C240" s="45" t="s">
        <v>135</v>
      </c>
      <c r="D240" s="46"/>
      <c r="E240" s="46"/>
      <c r="F240" s="289"/>
      <c r="G240" s="123">
        <v>32000</v>
      </c>
      <c r="H240" s="274">
        <f t="shared" si="10"/>
        <v>0.3374999513889978</v>
      </c>
      <c r="I240" s="123">
        <v>32000</v>
      </c>
      <c r="J240" s="274">
        <f t="shared" si="11"/>
        <v>0.35738038776085113</v>
      </c>
      <c r="K240" s="123">
        <v>0</v>
      </c>
      <c r="L240" s="130">
        <f t="shared" si="12"/>
        <v>0</v>
      </c>
      <c r="M240" s="281"/>
      <c r="N240" s="281"/>
      <c r="O240" s="281"/>
      <c r="P240" s="281"/>
      <c r="Q240" s="281"/>
      <c r="R240" s="281"/>
      <c r="S240" s="281"/>
      <c r="T240" s="281"/>
      <c r="U240" s="281"/>
      <c r="V240" s="281"/>
      <c r="W240" s="281"/>
      <c r="X240" s="281"/>
      <c r="Y240" s="281"/>
      <c r="Z240" s="281"/>
      <c r="AA240" s="281"/>
      <c r="AB240" s="281"/>
      <c r="AC240" s="281"/>
    </row>
    <row r="241" spans="1:29" s="44" customFormat="1" ht="20.100000000000001" customHeight="1">
      <c r="A241" s="40"/>
      <c r="B241" s="688"/>
      <c r="C241" s="49"/>
      <c r="D241" s="45" t="s">
        <v>135</v>
      </c>
      <c r="E241" s="46"/>
      <c r="F241" s="289"/>
      <c r="G241" s="123">
        <v>32000</v>
      </c>
      <c r="H241" s="274">
        <f t="shared" si="10"/>
        <v>0.3374999513889978</v>
      </c>
      <c r="I241" s="123">
        <v>32000</v>
      </c>
      <c r="J241" s="274">
        <f t="shared" si="11"/>
        <v>0.35738038776085113</v>
      </c>
      <c r="K241" s="123">
        <v>0</v>
      </c>
      <c r="L241" s="130">
        <f t="shared" si="12"/>
        <v>0</v>
      </c>
      <c r="M241" s="281"/>
      <c r="N241" s="281"/>
      <c r="O241" s="281"/>
      <c r="P241" s="281"/>
      <c r="Q241" s="281"/>
      <c r="R241" s="281"/>
      <c r="S241" s="281"/>
      <c r="T241" s="281"/>
      <c r="U241" s="281"/>
      <c r="V241" s="281"/>
      <c r="W241" s="281"/>
      <c r="X241" s="281"/>
      <c r="Y241" s="281"/>
      <c r="Z241" s="281"/>
      <c r="AA241" s="281"/>
      <c r="AB241" s="281"/>
      <c r="AC241" s="281"/>
    </row>
    <row r="242" spans="1:29" s="139" customFormat="1" ht="20.100000000000001" customHeight="1">
      <c r="A242" s="54"/>
      <c r="B242" s="55"/>
      <c r="C242" s="55"/>
      <c r="D242" s="55"/>
      <c r="E242" s="290" t="s">
        <v>136</v>
      </c>
      <c r="F242" s="291" t="s">
        <v>135</v>
      </c>
      <c r="G242" s="124">
        <v>32000</v>
      </c>
      <c r="H242" s="275">
        <f t="shared" si="10"/>
        <v>0.3374999513889978</v>
      </c>
      <c r="I242" s="124">
        <v>32000</v>
      </c>
      <c r="J242" s="275">
        <f t="shared" si="11"/>
        <v>0.35738038776085113</v>
      </c>
      <c r="K242" s="124">
        <v>0</v>
      </c>
      <c r="L242" s="131">
        <f t="shared" si="12"/>
        <v>0</v>
      </c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7"/>
      <c r="AB242" s="287"/>
      <c r="AC242" s="287"/>
    </row>
    <row r="243" spans="1:29" s="44" customFormat="1" ht="20.100000000000001" customHeight="1">
      <c r="A243" s="54"/>
      <c r="B243" s="55"/>
      <c r="C243" s="55"/>
      <c r="D243" s="55"/>
      <c r="E243" s="115"/>
      <c r="F243" s="283" t="s">
        <v>137</v>
      </c>
      <c r="G243" s="284">
        <v>32000</v>
      </c>
      <c r="H243" s="285">
        <f t="shared" si="10"/>
        <v>0.3374999513889978</v>
      </c>
      <c r="I243" s="284">
        <v>32000</v>
      </c>
      <c r="J243" s="285">
        <f t="shared" si="11"/>
        <v>0.35738038776085113</v>
      </c>
      <c r="K243" s="284">
        <v>0</v>
      </c>
      <c r="L243" s="134">
        <f t="shared" si="12"/>
        <v>0</v>
      </c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X243" s="281"/>
      <c r="Y243" s="281"/>
      <c r="Z243" s="281"/>
      <c r="AA243" s="281"/>
      <c r="AB243" s="281"/>
      <c r="AC243" s="281"/>
    </row>
    <row r="244" spans="1:29" s="39" customFormat="1" ht="20.100000000000001" customHeight="1">
      <c r="A244" s="67"/>
      <c r="B244" s="350" t="s">
        <v>251</v>
      </c>
      <c r="C244" s="351"/>
      <c r="D244" s="351"/>
      <c r="E244" s="351"/>
      <c r="F244" s="352"/>
      <c r="G244" s="353">
        <v>574360</v>
      </c>
      <c r="H244" s="354">
        <f t="shared" si="10"/>
        <v>6.0577022524932733</v>
      </c>
      <c r="I244" s="353">
        <v>574360</v>
      </c>
      <c r="J244" s="354">
        <f t="shared" si="11"/>
        <v>6.4145312348225767</v>
      </c>
      <c r="K244" s="353">
        <v>0</v>
      </c>
      <c r="L244" s="360">
        <f t="shared" si="12"/>
        <v>0</v>
      </c>
      <c r="M244" s="345"/>
      <c r="N244" s="345"/>
      <c r="O244" s="345"/>
      <c r="P244" s="345"/>
      <c r="Q244" s="345"/>
      <c r="R244" s="345"/>
      <c r="S244" s="346"/>
      <c r="T244" s="346"/>
      <c r="U244" s="346"/>
      <c r="V244" s="346"/>
      <c r="W244" s="346"/>
      <c r="X244" s="346"/>
      <c r="Y244" s="346"/>
      <c r="Z244" s="346"/>
      <c r="AA244" s="346"/>
      <c r="AB244" s="346"/>
      <c r="AC244" s="346"/>
    </row>
    <row r="245" spans="1:29" s="44" customFormat="1" ht="20.100000000000001" customHeight="1">
      <c r="A245" s="54"/>
      <c r="B245" s="292"/>
      <c r="C245" s="347" t="s">
        <v>153</v>
      </c>
      <c r="D245" s="348"/>
      <c r="E245" s="349"/>
      <c r="F245" s="347"/>
      <c r="G245" s="138">
        <v>64360</v>
      </c>
      <c r="H245" s="280">
        <f t="shared" si="10"/>
        <v>0.67879677723112186</v>
      </c>
      <c r="I245" s="138">
        <v>64360</v>
      </c>
      <c r="J245" s="280">
        <f t="shared" si="11"/>
        <v>0.71878130488401171</v>
      </c>
      <c r="K245" s="138">
        <v>0</v>
      </c>
      <c r="L245" s="142">
        <f t="shared" si="12"/>
        <v>0</v>
      </c>
      <c r="M245" s="272"/>
      <c r="N245" s="272"/>
      <c r="O245" s="272"/>
      <c r="P245" s="272"/>
      <c r="Q245" s="272"/>
      <c r="R245" s="272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</row>
    <row r="246" spans="1:29" s="59" customFormat="1" ht="20.100000000000001" customHeight="1">
      <c r="A246" s="40"/>
      <c r="B246" s="292"/>
      <c r="C246" s="688"/>
      <c r="D246" s="290" t="s">
        <v>161</v>
      </c>
      <c r="E246" s="293"/>
      <c r="F246" s="290"/>
      <c r="G246" s="124">
        <v>39360</v>
      </c>
      <c r="H246" s="275">
        <f t="shared" si="10"/>
        <v>0.4151249402084673</v>
      </c>
      <c r="I246" s="124">
        <v>39360</v>
      </c>
      <c r="J246" s="275">
        <f t="shared" si="11"/>
        <v>0.43957787694584688</v>
      </c>
      <c r="K246" s="124">
        <v>0</v>
      </c>
      <c r="L246" s="131">
        <f t="shared" si="12"/>
        <v>0</v>
      </c>
      <c r="M246" s="278"/>
      <c r="N246" s="278"/>
      <c r="O246" s="278"/>
      <c r="P246" s="278"/>
      <c r="Q246" s="278"/>
      <c r="R246" s="278"/>
      <c r="S246" s="279"/>
      <c r="T246" s="279"/>
      <c r="U246" s="279"/>
      <c r="V246" s="279"/>
      <c r="W246" s="279"/>
      <c r="X246" s="279"/>
      <c r="Y246" s="279"/>
      <c r="Z246" s="279"/>
      <c r="AA246" s="279"/>
      <c r="AB246" s="279"/>
      <c r="AC246" s="279"/>
    </row>
    <row r="247" spans="1:29" s="44" customFormat="1" ht="20.100000000000001" customHeight="1">
      <c r="A247" s="54"/>
      <c r="B247" s="55"/>
      <c r="C247" s="55"/>
      <c r="D247" s="55"/>
      <c r="E247" s="53" t="s">
        <v>84</v>
      </c>
      <c r="F247" s="295"/>
      <c r="G247" s="138">
        <v>39360</v>
      </c>
      <c r="H247" s="280">
        <f t="shared" si="10"/>
        <v>0.4151249402084673</v>
      </c>
      <c r="I247" s="138">
        <v>39360</v>
      </c>
      <c r="J247" s="280">
        <f t="shared" si="11"/>
        <v>0.43957787694584688</v>
      </c>
      <c r="K247" s="126">
        <v>0</v>
      </c>
      <c r="L247" s="130">
        <f t="shared" si="12"/>
        <v>0</v>
      </c>
      <c r="M247" s="272"/>
      <c r="N247" s="272"/>
      <c r="O247" s="272"/>
      <c r="P247" s="272"/>
      <c r="Q247" s="272"/>
      <c r="R247" s="272"/>
      <c r="S247" s="273"/>
      <c r="T247" s="273"/>
      <c r="U247" s="273"/>
      <c r="V247" s="273"/>
      <c r="W247" s="273"/>
      <c r="X247" s="273"/>
      <c r="Y247" s="273"/>
      <c r="Z247" s="273"/>
      <c r="AA247" s="273"/>
      <c r="AB247" s="273"/>
      <c r="AC247" s="273"/>
    </row>
    <row r="248" spans="1:29" s="59" customFormat="1" ht="20.100000000000001" customHeight="1">
      <c r="A248" s="54"/>
      <c r="B248" s="55"/>
      <c r="C248" s="55"/>
      <c r="D248" s="55"/>
      <c r="E248" s="57"/>
      <c r="F248" s="296" t="s">
        <v>110</v>
      </c>
      <c r="G248" s="126">
        <v>39360</v>
      </c>
      <c r="H248" s="282">
        <f t="shared" si="10"/>
        <v>0.4151249402084673</v>
      </c>
      <c r="I248" s="126">
        <v>39360</v>
      </c>
      <c r="J248" s="282">
        <f t="shared" si="11"/>
        <v>0.43957787694584688</v>
      </c>
      <c r="K248" s="126">
        <v>0</v>
      </c>
      <c r="L248" s="130">
        <f t="shared" si="12"/>
        <v>0</v>
      </c>
      <c r="M248" s="278"/>
      <c r="N248" s="278"/>
      <c r="O248" s="278"/>
      <c r="P248" s="278"/>
      <c r="Q248" s="278"/>
      <c r="R248" s="278"/>
      <c r="S248" s="279"/>
      <c r="T248" s="279"/>
      <c r="U248" s="279"/>
      <c r="V248" s="279"/>
      <c r="W248" s="279"/>
      <c r="X248" s="279"/>
      <c r="Y248" s="279"/>
      <c r="Z248" s="279"/>
      <c r="AA248" s="279"/>
      <c r="AB248" s="279"/>
      <c r="AC248" s="279"/>
    </row>
    <row r="249" spans="1:29" s="59" customFormat="1" ht="20.100000000000001" customHeight="1">
      <c r="A249" s="54"/>
      <c r="B249" s="297"/>
      <c r="C249" s="297"/>
      <c r="D249" s="290" t="s">
        <v>162</v>
      </c>
      <c r="E249" s="293"/>
      <c r="F249" s="290"/>
      <c r="G249" s="124">
        <v>25000</v>
      </c>
      <c r="H249" s="275">
        <f t="shared" si="10"/>
        <v>0.26367183702265451</v>
      </c>
      <c r="I249" s="124">
        <v>25000</v>
      </c>
      <c r="J249" s="275">
        <f t="shared" si="11"/>
        <v>0.27920342793816488</v>
      </c>
      <c r="K249" s="124">
        <v>0</v>
      </c>
      <c r="L249" s="131">
        <f t="shared" si="12"/>
        <v>0</v>
      </c>
      <c r="M249" s="278"/>
      <c r="N249" s="278"/>
      <c r="O249" s="278"/>
      <c r="P249" s="278"/>
      <c r="Q249" s="278"/>
      <c r="R249" s="278"/>
      <c r="S249" s="279"/>
      <c r="T249" s="279"/>
      <c r="U249" s="279"/>
      <c r="V249" s="279"/>
      <c r="W249" s="279"/>
      <c r="X249" s="279"/>
      <c r="Y249" s="279"/>
      <c r="Z249" s="279"/>
      <c r="AA249" s="279"/>
      <c r="AB249" s="279"/>
      <c r="AC249" s="279"/>
    </row>
    <row r="250" spans="1:29" s="59" customFormat="1" ht="20.100000000000001" customHeight="1">
      <c r="A250" s="54"/>
      <c r="B250" s="297"/>
      <c r="C250" s="297"/>
      <c r="D250" s="55"/>
      <c r="E250" s="53" t="s">
        <v>89</v>
      </c>
      <c r="F250" s="48"/>
      <c r="G250" s="123">
        <v>25000</v>
      </c>
      <c r="H250" s="274">
        <f t="shared" si="10"/>
        <v>0.26367183702265451</v>
      </c>
      <c r="I250" s="123">
        <v>25000</v>
      </c>
      <c r="J250" s="274">
        <f t="shared" si="11"/>
        <v>0.27920342793816488</v>
      </c>
      <c r="K250" s="123">
        <v>0</v>
      </c>
      <c r="L250" s="130">
        <f t="shared" si="12"/>
        <v>0</v>
      </c>
      <c r="M250" s="278"/>
      <c r="N250" s="278"/>
      <c r="O250" s="278"/>
      <c r="P250" s="278"/>
      <c r="Q250" s="278"/>
      <c r="R250" s="278"/>
      <c r="S250" s="279"/>
      <c r="T250" s="279"/>
      <c r="U250" s="279"/>
      <c r="V250" s="279"/>
      <c r="W250" s="279"/>
      <c r="X250" s="279"/>
      <c r="Y250" s="279"/>
      <c r="Z250" s="279"/>
      <c r="AA250" s="279"/>
      <c r="AB250" s="279"/>
      <c r="AC250" s="279"/>
    </row>
    <row r="251" spans="1:29" s="59" customFormat="1" ht="20.100000000000001" customHeight="1">
      <c r="A251" s="54"/>
      <c r="B251" s="297"/>
      <c r="C251" s="297"/>
      <c r="D251" s="55"/>
      <c r="E251" s="294"/>
      <c r="F251" s="58" t="s">
        <v>90</v>
      </c>
      <c r="G251" s="123">
        <v>25000</v>
      </c>
      <c r="H251" s="274">
        <f t="shared" si="10"/>
        <v>0.26367183702265451</v>
      </c>
      <c r="I251" s="123">
        <v>25000</v>
      </c>
      <c r="J251" s="274">
        <f t="shared" si="11"/>
        <v>0.27920342793816488</v>
      </c>
      <c r="K251" s="123">
        <v>0</v>
      </c>
      <c r="L251" s="130">
        <f t="shared" si="12"/>
        <v>0</v>
      </c>
      <c r="M251" s="278"/>
      <c r="N251" s="278"/>
      <c r="O251" s="278"/>
      <c r="P251" s="278"/>
      <c r="Q251" s="278"/>
      <c r="R251" s="278"/>
      <c r="S251" s="279"/>
      <c r="T251" s="279"/>
      <c r="U251" s="279"/>
      <c r="V251" s="279"/>
      <c r="W251" s="279"/>
      <c r="X251" s="279"/>
      <c r="Y251" s="279"/>
      <c r="Z251" s="279"/>
      <c r="AA251" s="279"/>
      <c r="AB251" s="279"/>
      <c r="AC251" s="279"/>
    </row>
    <row r="252" spans="1:29" s="44" customFormat="1" ht="20.100000000000001" customHeight="1">
      <c r="A252" s="54"/>
      <c r="B252" s="292"/>
      <c r="C252" s="45" t="s">
        <v>154</v>
      </c>
      <c r="D252" s="46"/>
      <c r="E252" s="47"/>
      <c r="F252" s="45"/>
      <c r="G252" s="123">
        <v>510000</v>
      </c>
      <c r="H252" s="274">
        <f t="shared" si="10"/>
        <v>5.3789054752621528</v>
      </c>
      <c r="I252" s="123">
        <v>510000</v>
      </c>
      <c r="J252" s="274">
        <f t="shared" si="11"/>
        <v>5.6957499299385645</v>
      </c>
      <c r="K252" s="123">
        <v>0</v>
      </c>
      <c r="L252" s="130">
        <f t="shared" si="12"/>
        <v>0</v>
      </c>
      <c r="M252" s="272"/>
      <c r="N252" s="272"/>
      <c r="O252" s="272"/>
      <c r="P252" s="272"/>
      <c r="Q252" s="272"/>
      <c r="R252" s="272"/>
      <c r="S252" s="273"/>
      <c r="T252" s="273"/>
      <c r="U252" s="273"/>
      <c r="V252" s="273"/>
      <c r="W252" s="273"/>
      <c r="X252" s="273"/>
      <c r="Y252" s="273"/>
      <c r="Z252" s="273"/>
      <c r="AA252" s="273"/>
      <c r="AB252" s="273"/>
      <c r="AC252" s="273"/>
    </row>
    <row r="253" spans="1:29" s="44" customFormat="1" ht="20.100000000000001" customHeight="1">
      <c r="A253" s="40"/>
      <c r="B253" s="292"/>
      <c r="C253" s="688"/>
      <c r="D253" s="298" t="s">
        <v>163</v>
      </c>
      <c r="E253" s="299"/>
      <c r="F253" s="298"/>
      <c r="G253" s="125">
        <v>450000</v>
      </c>
      <c r="H253" s="286">
        <f t="shared" si="10"/>
        <v>4.7460930664077816</v>
      </c>
      <c r="I253" s="125">
        <v>450000</v>
      </c>
      <c r="J253" s="286">
        <f t="shared" si="11"/>
        <v>5.0256617028869686</v>
      </c>
      <c r="K253" s="125">
        <v>0</v>
      </c>
      <c r="L253" s="131">
        <f t="shared" si="12"/>
        <v>0</v>
      </c>
      <c r="M253" s="272"/>
      <c r="N253" s="272"/>
      <c r="O253" s="272"/>
      <c r="P253" s="272"/>
      <c r="Q253" s="272"/>
      <c r="R253" s="272"/>
      <c r="S253" s="273"/>
      <c r="T253" s="273"/>
      <c r="U253" s="273"/>
      <c r="V253" s="273"/>
      <c r="W253" s="273"/>
      <c r="X253" s="273"/>
      <c r="Y253" s="273"/>
      <c r="Z253" s="273"/>
      <c r="AA253" s="273"/>
      <c r="AB253" s="273"/>
      <c r="AC253" s="273"/>
    </row>
    <row r="254" spans="1:29" s="44" customFormat="1" ht="20.100000000000001" customHeight="1">
      <c r="A254" s="54"/>
      <c r="B254" s="55"/>
      <c r="C254" s="55"/>
      <c r="D254" s="300"/>
      <c r="E254" s="294" t="s">
        <v>159</v>
      </c>
      <c r="F254" s="48"/>
      <c r="G254" s="123">
        <v>450000</v>
      </c>
      <c r="H254" s="274">
        <f t="shared" si="10"/>
        <v>4.7460930664077816</v>
      </c>
      <c r="I254" s="123">
        <v>450000</v>
      </c>
      <c r="J254" s="274">
        <f t="shared" si="11"/>
        <v>5.0256617028869686</v>
      </c>
      <c r="K254" s="123">
        <v>0</v>
      </c>
      <c r="L254" s="130">
        <f t="shared" si="12"/>
        <v>0</v>
      </c>
      <c r="M254" s="281"/>
      <c r="N254" s="281"/>
      <c r="O254" s="281"/>
      <c r="P254" s="281"/>
      <c r="Q254" s="281"/>
      <c r="R254" s="281"/>
      <c r="S254" s="281"/>
      <c r="T254" s="281"/>
      <c r="U254" s="281"/>
      <c r="V254" s="281"/>
      <c r="W254" s="281"/>
      <c r="X254" s="281"/>
      <c r="Y254" s="281"/>
      <c r="Z254" s="281"/>
      <c r="AA254" s="281"/>
      <c r="AB254" s="281"/>
      <c r="AC254" s="281"/>
    </row>
    <row r="255" spans="1:29" s="44" customFormat="1" ht="20.100000000000001" customHeight="1">
      <c r="A255" s="54"/>
      <c r="B255" s="55"/>
      <c r="C255" s="55"/>
      <c r="D255" s="301"/>
      <c r="E255" s="53"/>
      <c r="F255" s="295" t="s">
        <v>127</v>
      </c>
      <c r="G255" s="138">
        <v>450000</v>
      </c>
      <c r="H255" s="280">
        <f t="shared" si="10"/>
        <v>4.7460930664077816</v>
      </c>
      <c r="I255" s="138">
        <v>450000</v>
      </c>
      <c r="J255" s="280">
        <f t="shared" si="11"/>
        <v>5.0256617028869686</v>
      </c>
      <c r="K255" s="138">
        <v>0</v>
      </c>
      <c r="L255" s="130">
        <f t="shared" si="12"/>
        <v>0</v>
      </c>
      <c r="M255" s="281"/>
      <c r="N255" s="281"/>
      <c r="O255" s="281"/>
      <c r="P255" s="281"/>
      <c r="Q255" s="281"/>
      <c r="R255" s="281"/>
      <c r="S255" s="281"/>
      <c r="T255" s="281"/>
      <c r="U255" s="281"/>
      <c r="V255" s="281"/>
      <c r="W255" s="281"/>
      <c r="X255" s="281"/>
      <c r="Y255" s="281"/>
      <c r="Z255" s="281"/>
      <c r="AA255" s="281"/>
      <c r="AB255" s="281"/>
      <c r="AC255" s="281"/>
    </row>
    <row r="256" spans="1:29" s="44" customFormat="1" ht="20.100000000000001" customHeight="1">
      <c r="A256" s="40"/>
      <c r="B256" s="292"/>
      <c r="C256" s="688"/>
      <c r="D256" s="290" t="s">
        <v>164</v>
      </c>
      <c r="E256" s="293"/>
      <c r="F256" s="290"/>
      <c r="G256" s="124">
        <v>60000</v>
      </c>
      <c r="H256" s="275">
        <f t="shared" si="10"/>
        <v>0.63281240885437084</v>
      </c>
      <c r="I256" s="124">
        <v>60000</v>
      </c>
      <c r="J256" s="275">
        <f t="shared" si="11"/>
        <v>0.67008822705159576</v>
      </c>
      <c r="K256" s="124">
        <v>0</v>
      </c>
      <c r="L256" s="131">
        <f t="shared" si="12"/>
        <v>0</v>
      </c>
      <c r="M256" s="272"/>
      <c r="N256" s="272"/>
      <c r="O256" s="272"/>
      <c r="P256" s="272"/>
      <c r="Q256" s="272"/>
      <c r="R256" s="272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</row>
    <row r="257" spans="1:36" s="44" customFormat="1" ht="20.100000000000001" customHeight="1">
      <c r="A257" s="54"/>
      <c r="B257" s="55"/>
      <c r="C257" s="55"/>
      <c r="D257" s="55"/>
      <c r="E257" s="294" t="s">
        <v>128</v>
      </c>
      <c r="F257" s="48"/>
      <c r="G257" s="123">
        <v>60000</v>
      </c>
      <c r="H257" s="274">
        <f t="shared" si="10"/>
        <v>0.63281240885437084</v>
      </c>
      <c r="I257" s="123">
        <v>60000</v>
      </c>
      <c r="J257" s="274">
        <f t="shared" si="11"/>
        <v>0.67008822705159576</v>
      </c>
      <c r="K257" s="123">
        <v>0</v>
      </c>
      <c r="L257" s="130">
        <f t="shared" si="12"/>
        <v>0</v>
      </c>
      <c r="M257" s="281"/>
      <c r="N257" s="281"/>
      <c r="O257" s="281"/>
      <c r="P257" s="281"/>
      <c r="Q257" s="281"/>
      <c r="R257" s="281"/>
      <c r="S257" s="281"/>
      <c r="T257" s="281"/>
      <c r="U257" s="281"/>
      <c r="V257" s="281"/>
      <c r="W257" s="281"/>
      <c r="X257" s="281"/>
      <c r="Y257" s="281"/>
      <c r="Z257" s="281"/>
      <c r="AA257" s="281"/>
      <c r="AB257" s="281"/>
      <c r="AC257" s="281"/>
    </row>
    <row r="258" spans="1:36" s="59" customFormat="1" ht="20.100000000000001" customHeight="1">
      <c r="A258" s="54"/>
      <c r="B258" s="55"/>
      <c r="C258" s="55"/>
      <c r="D258" s="55"/>
      <c r="E258" s="57"/>
      <c r="F258" s="61" t="s">
        <v>160</v>
      </c>
      <c r="G258" s="126">
        <v>60000</v>
      </c>
      <c r="H258" s="282">
        <f t="shared" si="10"/>
        <v>0.63281240885437084</v>
      </c>
      <c r="I258" s="126">
        <v>60000</v>
      </c>
      <c r="J258" s="282">
        <f t="shared" si="11"/>
        <v>0.67008822705159576</v>
      </c>
      <c r="K258" s="126">
        <v>0</v>
      </c>
      <c r="L258" s="134">
        <f t="shared" si="12"/>
        <v>0</v>
      </c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  <c r="Z258" s="281"/>
      <c r="AA258" s="281"/>
      <c r="AB258" s="281"/>
      <c r="AC258" s="281"/>
    </row>
    <row r="259" spans="1:36" s="965" customFormat="1" ht="20.100000000000001" customHeight="1">
      <c r="A259" s="93" t="s">
        <v>172</v>
      </c>
      <c r="B259" s="94"/>
      <c r="C259" s="94"/>
      <c r="D259" s="94"/>
      <c r="E259" s="94"/>
      <c r="F259" s="75"/>
      <c r="G259" s="144">
        <v>326443</v>
      </c>
      <c r="H259" s="587">
        <f t="shared" si="10"/>
        <v>3.4429530197274563</v>
      </c>
      <c r="I259" s="144">
        <v>219482</v>
      </c>
      <c r="J259" s="587">
        <f t="shared" si="11"/>
        <v>2.4512050708289728</v>
      </c>
      <c r="K259" s="144">
        <v>106961</v>
      </c>
      <c r="L259" s="173">
        <f t="shared" si="12"/>
        <v>1.1945551142277622</v>
      </c>
      <c r="M259" s="962"/>
      <c r="N259" s="963"/>
      <c r="O259" s="964"/>
      <c r="P259" s="964"/>
      <c r="Q259" s="964"/>
      <c r="R259" s="964"/>
      <c r="S259" s="964"/>
      <c r="T259" s="964"/>
      <c r="U259" s="964"/>
      <c r="V259" s="964"/>
      <c r="W259" s="964"/>
      <c r="X259" s="964"/>
      <c r="Y259" s="964"/>
      <c r="Z259" s="964"/>
      <c r="AA259" s="964"/>
      <c r="AB259" s="964"/>
      <c r="AC259" s="964"/>
      <c r="AD259" s="964"/>
      <c r="AE259" s="964"/>
      <c r="AF259" s="964"/>
      <c r="AG259" s="964"/>
      <c r="AH259" s="964"/>
      <c r="AI259" s="964"/>
      <c r="AJ259" s="964"/>
    </row>
    <row r="260" spans="1:36" s="358" customFormat="1" ht="20.100000000000001" customHeight="1">
      <c r="A260" s="1103"/>
      <c r="B260" s="690" t="s">
        <v>168</v>
      </c>
      <c r="C260" s="691"/>
      <c r="D260" s="691"/>
      <c r="E260" s="691"/>
      <c r="F260" s="673"/>
      <c r="G260" s="675">
        <v>284093</v>
      </c>
      <c r="H260" s="674">
        <f t="shared" si="10"/>
        <v>2.9962929278110799</v>
      </c>
      <c r="I260" s="675">
        <v>219482</v>
      </c>
      <c r="J260" s="674">
        <f t="shared" si="11"/>
        <v>2.4512050708289728</v>
      </c>
      <c r="K260" s="675">
        <v>64611</v>
      </c>
      <c r="L260" s="676">
        <f t="shared" si="12"/>
        <v>0.72158450730051094</v>
      </c>
      <c r="M260" s="153"/>
      <c r="N260" s="356"/>
      <c r="O260" s="356"/>
      <c r="P260" s="356"/>
      <c r="Q260" s="356"/>
      <c r="R260" s="357"/>
      <c r="S260" s="357"/>
      <c r="T260" s="357"/>
      <c r="U260" s="357"/>
      <c r="V260" s="357"/>
      <c r="W260" s="357"/>
      <c r="X260" s="357"/>
      <c r="Y260" s="357"/>
      <c r="Z260" s="357"/>
      <c r="AA260" s="357"/>
      <c r="AB260" s="357"/>
    </row>
    <row r="261" spans="1:36" s="62" customFormat="1" ht="20.100000000000001" customHeight="1">
      <c r="A261" s="1104"/>
      <c r="B261" s="688"/>
      <c r="C261" s="347" t="s">
        <v>169</v>
      </c>
      <c r="D261" s="348"/>
      <c r="E261" s="348"/>
      <c r="F261" s="318"/>
      <c r="G261" s="314">
        <v>254093</v>
      </c>
      <c r="H261" s="621">
        <f t="shared" si="10"/>
        <v>2.6798867233838943</v>
      </c>
      <c r="I261" s="314">
        <v>189482</v>
      </c>
      <c r="J261" s="280">
        <f t="shared" si="11"/>
        <v>2.1161609573031743</v>
      </c>
      <c r="K261" s="138">
        <v>64611</v>
      </c>
      <c r="L261" s="142">
        <f t="shared" si="12"/>
        <v>0.72158450730051094</v>
      </c>
      <c r="M261" s="153"/>
      <c r="N261" s="312"/>
      <c r="O261" s="312"/>
      <c r="P261" s="312"/>
      <c r="Q261" s="312"/>
      <c r="R261" s="313"/>
      <c r="S261" s="313"/>
      <c r="T261" s="313"/>
      <c r="U261" s="313"/>
      <c r="V261" s="313"/>
      <c r="W261" s="313"/>
      <c r="X261" s="313"/>
      <c r="Y261" s="313"/>
      <c r="Z261" s="313"/>
      <c r="AA261" s="313"/>
      <c r="AB261" s="313"/>
    </row>
    <row r="262" spans="1:36" s="852" customFormat="1" ht="20.100000000000001" customHeight="1">
      <c r="A262" s="845"/>
      <c r="B262" s="846"/>
      <c r="C262" s="847"/>
      <c r="D262" s="380" t="s">
        <v>170</v>
      </c>
      <c r="E262" s="848"/>
      <c r="F262" s="849"/>
      <c r="G262" s="717">
        <v>184093</v>
      </c>
      <c r="H262" s="588">
        <f t="shared" si="10"/>
        <v>1.9416055797204617</v>
      </c>
      <c r="I262" s="717">
        <v>159482</v>
      </c>
      <c r="J262" s="596">
        <f t="shared" si="11"/>
        <v>1.7811168437773768</v>
      </c>
      <c r="K262" s="383">
        <v>24611</v>
      </c>
      <c r="L262" s="610">
        <f t="shared" si="12"/>
        <v>0.27485902259944706</v>
      </c>
      <c r="M262" s="850"/>
      <c r="N262" s="851"/>
      <c r="O262" s="851"/>
      <c r="P262" s="851"/>
      <c r="Q262" s="851"/>
      <c r="R262" s="851"/>
      <c r="S262" s="851"/>
      <c r="T262" s="851"/>
      <c r="U262" s="851"/>
      <c r="V262" s="851"/>
      <c r="W262" s="851"/>
      <c r="X262" s="851"/>
      <c r="Y262" s="851"/>
      <c r="Z262" s="851"/>
      <c r="AA262" s="851"/>
      <c r="AB262" s="851"/>
    </row>
    <row r="263" spans="1:36" s="5" customFormat="1" ht="20.100000000000001" customHeight="1">
      <c r="A263" s="40"/>
      <c r="B263" s="688"/>
      <c r="C263" s="688"/>
      <c r="D263" s="688"/>
      <c r="E263" s="50" t="s">
        <v>84</v>
      </c>
      <c r="F263" s="51"/>
      <c r="G263" s="124">
        <v>116852</v>
      </c>
      <c r="H263" s="275">
        <f t="shared" ref="H263:H326" si="13">SUM(G263)/$G$5*100</f>
        <v>1.2324232599908491</v>
      </c>
      <c r="I263" s="124">
        <v>115819</v>
      </c>
      <c r="J263" s="275">
        <f t="shared" ref="J263:J326" si="14">SUM(I263/$I$5)*100</f>
        <v>1.2934824728148129</v>
      </c>
      <c r="K263" s="124">
        <v>1033</v>
      </c>
      <c r="L263" s="131">
        <f t="shared" ref="L263:L326" si="15">SUM(K263)/$I$5*100</f>
        <v>1.1536685642404974E-2</v>
      </c>
      <c r="M263" s="153"/>
      <c r="N263" s="312"/>
      <c r="O263" s="312"/>
      <c r="P263" s="312"/>
      <c r="Q263" s="312"/>
      <c r="R263" s="312"/>
      <c r="S263" s="312"/>
      <c r="T263" s="312"/>
      <c r="U263" s="312"/>
      <c r="V263" s="312"/>
      <c r="W263" s="312"/>
      <c r="X263" s="312"/>
      <c r="Y263" s="312"/>
      <c r="Z263" s="312"/>
      <c r="AA263" s="312"/>
      <c r="AB263" s="312"/>
    </row>
    <row r="264" spans="1:36" s="62" customFormat="1" ht="20.100000000000001" customHeight="1">
      <c r="A264" s="40"/>
      <c r="B264" s="688"/>
      <c r="C264" s="688"/>
      <c r="D264" s="688"/>
      <c r="E264" s="52"/>
      <c r="F264" s="48" t="s">
        <v>110</v>
      </c>
      <c r="G264" s="123">
        <v>116852</v>
      </c>
      <c r="H264" s="274">
        <f t="shared" si="13"/>
        <v>1.2324232599908491</v>
      </c>
      <c r="I264" s="123">
        <v>115819</v>
      </c>
      <c r="J264" s="274">
        <f t="shared" si="14"/>
        <v>1.2934824728148129</v>
      </c>
      <c r="K264" s="208">
        <v>1033</v>
      </c>
      <c r="L264" s="130">
        <f t="shared" si="15"/>
        <v>1.1536685642404974E-2</v>
      </c>
      <c r="M264" s="153"/>
      <c r="N264" s="312"/>
      <c r="O264" s="312"/>
      <c r="P264" s="312"/>
      <c r="Q264" s="312"/>
      <c r="R264" s="313"/>
      <c r="S264" s="313"/>
      <c r="T264" s="313"/>
      <c r="U264" s="313"/>
      <c r="V264" s="313"/>
      <c r="W264" s="313"/>
      <c r="X264" s="313"/>
      <c r="Y264" s="313"/>
      <c r="Z264" s="313"/>
      <c r="AA264" s="313"/>
      <c r="AB264" s="313"/>
    </row>
    <row r="265" spans="1:36" s="44" customFormat="1" ht="20.25" customHeight="1">
      <c r="A265" s="54"/>
      <c r="B265" s="55"/>
      <c r="C265" s="55"/>
      <c r="D265" s="55"/>
      <c r="E265" s="50" t="s">
        <v>89</v>
      </c>
      <c r="F265" s="51"/>
      <c r="G265" s="124">
        <v>54441</v>
      </c>
      <c r="H265" s="275">
        <f t="shared" si="13"/>
        <v>0.5741823391740134</v>
      </c>
      <c r="I265" s="124">
        <v>32863</v>
      </c>
      <c r="J265" s="275">
        <f t="shared" si="14"/>
        <v>0.36701849009327653</v>
      </c>
      <c r="K265" s="124">
        <v>21578</v>
      </c>
      <c r="L265" s="131">
        <f t="shared" si="15"/>
        <v>0.24098606272198891</v>
      </c>
      <c r="M265" s="153"/>
      <c r="N265" s="272"/>
      <c r="O265" s="272"/>
      <c r="P265" s="272"/>
      <c r="Q265" s="272"/>
      <c r="R265" s="273"/>
      <c r="S265" s="273"/>
      <c r="T265" s="273"/>
      <c r="U265" s="273"/>
      <c r="V265" s="273"/>
      <c r="W265" s="273"/>
      <c r="X265" s="273"/>
      <c r="Y265" s="273"/>
      <c r="Z265" s="273"/>
      <c r="AA265" s="273"/>
      <c r="AB265" s="273"/>
    </row>
    <row r="266" spans="1:36" s="39" customFormat="1" ht="20.100000000000001" customHeight="1">
      <c r="A266" s="67"/>
      <c r="B266" s="68"/>
      <c r="C266" s="68"/>
      <c r="D266" s="68"/>
      <c r="E266" s="319"/>
      <c r="F266" s="320" t="s">
        <v>90</v>
      </c>
      <c r="G266" s="128">
        <v>39193</v>
      </c>
      <c r="H266" s="355">
        <f t="shared" si="13"/>
        <v>0.41336361233715591</v>
      </c>
      <c r="I266" s="128">
        <v>17615</v>
      </c>
      <c r="J266" s="355">
        <f t="shared" si="14"/>
        <v>0.19672673532523102</v>
      </c>
      <c r="K266" s="128">
        <v>21578</v>
      </c>
      <c r="L266" s="175">
        <f t="shared" si="15"/>
        <v>0.24098606272198891</v>
      </c>
      <c r="M266" s="874"/>
      <c r="N266" s="345"/>
      <c r="O266" s="345"/>
      <c r="P266" s="345"/>
      <c r="Q266" s="345"/>
      <c r="R266" s="346"/>
      <c r="S266" s="346"/>
      <c r="T266" s="346"/>
      <c r="U266" s="346"/>
      <c r="V266" s="346"/>
      <c r="W266" s="346"/>
      <c r="X266" s="346"/>
      <c r="Y266" s="346"/>
      <c r="Z266" s="346"/>
      <c r="AA266" s="346"/>
      <c r="AB266" s="346"/>
    </row>
    <row r="267" spans="1:36" s="44" customFormat="1" ht="20.100000000000001" customHeight="1">
      <c r="A267" s="54"/>
      <c r="B267" s="55"/>
      <c r="C267" s="55"/>
      <c r="D267" s="55"/>
      <c r="E267" s="52"/>
      <c r="F267" s="60" t="s">
        <v>91</v>
      </c>
      <c r="G267" s="138">
        <v>15248</v>
      </c>
      <c r="H267" s="280">
        <f t="shared" si="13"/>
        <v>0.16081872683685744</v>
      </c>
      <c r="I267" s="138">
        <v>15248</v>
      </c>
      <c r="J267" s="280">
        <f t="shared" si="14"/>
        <v>0.17029175476804553</v>
      </c>
      <c r="K267" s="138">
        <v>0</v>
      </c>
      <c r="L267" s="142">
        <f t="shared" si="15"/>
        <v>0</v>
      </c>
      <c r="M267" s="153"/>
      <c r="N267" s="272"/>
      <c r="O267" s="272"/>
      <c r="P267" s="272"/>
      <c r="Q267" s="272"/>
      <c r="R267" s="273"/>
      <c r="S267" s="273"/>
      <c r="T267" s="273"/>
      <c r="U267" s="273"/>
      <c r="V267" s="273"/>
      <c r="W267" s="273"/>
      <c r="X267" s="273"/>
      <c r="Y267" s="273"/>
      <c r="Z267" s="273"/>
      <c r="AA267" s="273"/>
      <c r="AB267" s="273"/>
    </row>
    <row r="268" spans="1:36" s="44" customFormat="1" ht="20.100000000000001" customHeight="1">
      <c r="A268" s="54"/>
      <c r="B268" s="55"/>
      <c r="C268" s="55"/>
      <c r="D268" s="55"/>
      <c r="E268" s="50" t="s">
        <v>140</v>
      </c>
      <c r="F268" s="51"/>
      <c r="G268" s="124">
        <v>9000</v>
      </c>
      <c r="H268" s="275">
        <f t="shared" si="13"/>
        <v>9.4921861328155624E-2</v>
      </c>
      <c r="I268" s="124">
        <v>7000</v>
      </c>
      <c r="J268" s="275">
        <f t="shared" si="14"/>
        <v>7.8176959822686173E-2</v>
      </c>
      <c r="K268" s="124">
        <v>2000</v>
      </c>
      <c r="L268" s="131">
        <f t="shared" si="15"/>
        <v>2.2336274235053195E-2</v>
      </c>
      <c r="M268" s="153"/>
      <c r="N268" s="272"/>
      <c r="O268" s="272"/>
      <c r="P268" s="272"/>
      <c r="Q268" s="272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</row>
    <row r="269" spans="1:36" s="44" customFormat="1" ht="20.100000000000001" customHeight="1">
      <c r="A269" s="54"/>
      <c r="B269" s="55"/>
      <c r="C269" s="55"/>
      <c r="D269" s="55"/>
      <c r="E269" s="57"/>
      <c r="F269" s="48" t="s">
        <v>94</v>
      </c>
      <c r="G269" s="123">
        <v>9000</v>
      </c>
      <c r="H269" s="274">
        <f t="shared" si="13"/>
        <v>9.4921861328155624E-2</v>
      </c>
      <c r="I269" s="123">
        <v>7000</v>
      </c>
      <c r="J269" s="274">
        <f t="shared" si="14"/>
        <v>7.8176959822686173E-2</v>
      </c>
      <c r="K269" s="123">
        <v>2000</v>
      </c>
      <c r="L269" s="130">
        <f t="shared" si="15"/>
        <v>2.2336274235053195E-2</v>
      </c>
      <c r="M269" s="153"/>
      <c r="N269" s="272"/>
      <c r="O269" s="272"/>
      <c r="P269" s="272"/>
      <c r="Q269" s="272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</row>
    <row r="270" spans="1:36" s="44" customFormat="1" ht="20.100000000000001" customHeight="1">
      <c r="A270" s="54"/>
      <c r="B270" s="55"/>
      <c r="C270" s="55"/>
      <c r="D270" s="55"/>
      <c r="E270" s="50" t="s">
        <v>96</v>
      </c>
      <c r="F270" s="51"/>
      <c r="G270" s="124">
        <v>800</v>
      </c>
      <c r="H270" s="275">
        <f t="shared" si="13"/>
        <v>8.4374987847249446E-3</v>
      </c>
      <c r="I270" s="124">
        <v>800</v>
      </c>
      <c r="J270" s="275">
        <f t="shared" si="14"/>
        <v>8.9345096940212764E-3</v>
      </c>
      <c r="K270" s="124">
        <v>0</v>
      </c>
      <c r="L270" s="131">
        <f t="shared" si="15"/>
        <v>0</v>
      </c>
      <c r="M270" s="153"/>
      <c r="N270" s="272"/>
      <c r="O270" s="272"/>
      <c r="P270" s="272"/>
      <c r="Q270" s="272"/>
      <c r="R270" s="273"/>
      <c r="S270" s="273"/>
      <c r="T270" s="273"/>
      <c r="U270" s="273"/>
      <c r="V270" s="273"/>
      <c r="W270" s="273"/>
      <c r="X270" s="273"/>
      <c r="Y270" s="273"/>
      <c r="Z270" s="273"/>
      <c r="AA270" s="273"/>
      <c r="AB270" s="273"/>
    </row>
    <row r="271" spans="1:36" s="44" customFormat="1" ht="20.100000000000001" customHeight="1">
      <c r="A271" s="54"/>
      <c r="B271" s="55"/>
      <c r="C271" s="55"/>
      <c r="D271" s="55"/>
      <c r="E271" s="57"/>
      <c r="F271" s="58" t="s">
        <v>97</v>
      </c>
      <c r="G271" s="123">
        <v>500</v>
      </c>
      <c r="H271" s="274">
        <f t="shared" si="13"/>
        <v>5.2734367404530906E-3</v>
      </c>
      <c r="I271" s="123">
        <v>500</v>
      </c>
      <c r="J271" s="274">
        <f t="shared" si="14"/>
        <v>5.5840685587632988E-3</v>
      </c>
      <c r="K271" s="123">
        <v>0</v>
      </c>
      <c r="L271" s="130">
        <f t="shared" si="15"/>
        <v>0</v>
      </c>
      <c r="M271" s="153"/>
      <c r="N271" s="272"/>
      <c r="O271" s="272"/>
      <c r="P271" s="272"/>
      <c r="Q271" s="272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</row>
    <row r="272" spans="1:36" s="44" customFormat="1" ht="20.100000000000001" customHeight="1">
      <c r="A272" s="54"/>
      <c r="B272" s="55"/>
      <c r="C272" s="55"/>
      <c r="D272" s="55"/>
      <c r="E272" s="52"/>
      <c r="F272" s="60" t="s">
        <v>98</v>
      </c>
      <c r="G272" s="138">
        <v>300</v>
      </c>
      <c r="H272" s="280">
        <f t="shared" si="13"/>
        <v>3.1640620442718544E-3</v>
      </c>
      <c r="I272" s="138">
        <v>300</v>
      </c>
      <c r="J272" s="280">
        <f t="shared" si="14"/>
        <v>3.3504411352579789E-3</v>
      </c>
      <c r="K272" s="138">
        <v>0</v>
      </c>
      <c r="L272" s="142">
        <f t="shared" si="15"/>
        <v>0</v>
      </c>
      <c r="M272" s="153"/>
      <c r="N272" s="272"/>
      <c r="O272" s="272"/>
      <c r="P272" s="272"/>
      <c r="Q272" s="272"/>
      <c r="R272" s="273"/>
      <c r="S272" s="273"/>
      <c r="T272" s="273"/>
      <c r="U272" s="273"/>
      <c r="V272" s="273"/>
      <c r="W272" s="273"/>
      <c r="X272" s="273"/>
      <c r="Y272" s="273"/>
      <c r="Z272" s="273"/>
      <c r="AA272" s="273"/>
      <c r="AB272" s="273"/>
    </row>
    <row r="273" spans="1:37" s="59" customFormat="1" ht="20.100000000000001" customHeight="1">
      <c r="A273" s="54"/>
      <c r="B273" s="55"/>
      <c r="C273" s="55"/>
      <c r="D273" s="55"/>
      <c r="E273" s="50" t="s">
        <v>128</v>
      </c>
      <c r="F273" s="64"/>
      <c r="G273" s="125">
        <v>3000</v>
      </c>
      <c r="H273" s="286">
        <f t="shared" si="13"/>
        <v>3.1640620442718544E-2</v>
      </c>
      <c r="I273" s="125">
        <v>3000</v>
      </c>
      <c r="J273" s="286">
        <f t="shared" si="14"/>
        <v>3.350441135257979E-2</v>
      </c>
      <c r="K273" s="125">
        <v>0</v>
      </c>
      <c r="L273" s="133">
        <f t="shared" si="15"/>
        <v>0</v>
      </c>
      <c r="M273" s="153"/>
      <c r="N273" s="281"/>
      <c r="O273" s="281"/>
      <c r="P273" s="281"/>
      <c r="Q273" s="281"/>
      <c r="R273" s="281"/>
      <c r="S273" s="281"/>
      <c r="T273" s="281"/>
      <c r="U273" s="281"/>
      <c r="V273" s="281"/>
      <c r="W273" s="281"/>
      <c r="X273" s="281"/>
      <c r="Y273" s="281"/>
      <c r="Z273" s="281"/>
      <c r="AA273" s="281"/>
      <c r="AB273" s="281"/>
    </row>
    <row r="274" spans="1:37" s="44" customFormat="1" ht="20.100000000000001" customHeight="1">
      <c r="A274" s="54"/>
      <c r="B274" s="55"/>
      <c r="C274" s="55"/>
      <c r="D274" s="55"/>
      <c r="E274" s="57"/>
      <c r="F274" s="58" t="s">
        <v>160</v>
      </c>
      <c r="G274" s="123">
        <v>3000</v>
      </c>
      <c r="H274" s="274">
        <f t="shared" si="13"/>
        <v>3.1640620442718544E-2</v>
      </c>
      <c r="I274" s="123">
        <v>3000</v>
      </c>
      <c r="J274" s="274">
        <f t="shared" si="14"/>
        <v>3.350441135257979E-2</v>
      </c>
      <c r="K274" s="123">
        <v>0</v>
      </c>
      <c r="L274" s="130">
        <f t="shared" si="15"/>
        <v>0</v>
      </c>
      <c r="M274" s="153"/>
      <c r="N274" s="272"/>
      <c r="O274" s="272"/>
      <c r="P274" s="272"/>
      <c r="Q274" s="272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</row>
    <row r="275" spans="1:37" s="855" customFormat="1" ht="20.100000000000001" customHeight="1">
      <c r="A275" s="98"/>
      <c r="B275" s="99"/>
      <c r="C275" s="853"/>
      <c r="D275" s="380" t="s">
        <v>171</v>
      </c>
      <c r="E275" s="848"/>
      <c r="F275" s="849"/>
      <c r="G275" s="717">
        <v>30000</v>
      </c>
      <c r="H275" s="588">
        <f t="shared" si="13"/>
        <v>0.31640620442718542</v>
      </c>
      <c r="I275" s="717">
        <v>30000</v>
      </c>
      <c r="J275" s="596">
        <f t="shared" si="14"/>
        <v>0.33504411352579788</v>
      </c>
      <c r="K275" s="383">
        <v>0</v>
      </c>
      <c r="L275" s="610">
        <f t="shared" si="15"/>
        <v>0</v>
      </c>
      <c r="M275" s="850"/>
      <c r="N275" s="854"/>
      <c r="O275" s="854"/>
      <c r="P275" s="854"/>
      <c r="Q275" s="854"/>
      <c r="R275" s="854"/>
      <c r="S275" s="854"/>
      <c r="T275" s="854"/>
      <c r="U275" s="854"/>
      <c r="V275" s="854"/>
      <c r="W275" s="854"/>
      <c r="X275" s="854"/>
      <c r="Y275" s="854"/>
      <c r="Z275" s="854"/>
      <c r="AA275" s="854"/>
      <c r="AB275" s="854"/>
    </row>
    <row r="276" spans="1:37" s="44" customFormat="1" ht="20.100000000000001" customHeight="1">
      <c r="A276" s="54"/>
      <c r="B276" s="55"/>
      <c r="C276" s="297"/>
      <c r="D276" s="300"/>
      <c r="E276" s="50" t="s">
        <v>89</v>
      </c>
      <c r="F276" s="51"/>
      <c r="G276" s="124">
        <v>16000</v>
      </c>
      <c r="H276" s="275">
        <f t="shared" si="13"/>
        <v>0.1687499756944989</v>
      </c>
      <c r="I276" s="124">
        <v>16000</v>
      </c>
      <c r="J276" s="275">
        <f t="shared" si="14"/>
        <v>0.17869019388042556</v>
      </c>
      <c r="K276" s="124">
        <v>0</v>
      </c>
      <c r="L276" s="131">
        <f t="shared" si="15"/>
        <v>0</v>
      </c>
      <c r="M276" s="153"/>
      <c r="N276" s="272"/>
      <c r="O276" s="272"/>
      <c r="P276" s="272"/>
      <c r="Q276" s="272"/>
      <c r="R276" s="273"/>
      <c r="S276" s="273"/>
      <c r="T276" s="273"/>
      <c r="U276" s="273"/>
      <c r="V276" s="273"/>
      <c r="W276" s="273"/>
      <c r="X276" s="273"/>
      <c r="Y276" s="273"/>
      <c r="Z276" s="273"/>
      <c r="AA276" s="273"/>
      <c r="AB276" s="273"/>
    </row>
    <row r="277" spans="1:37" s="44" customFormat="1" ht="20.100000000000001" customHeight="1">
      <c r="A277" s="54"/>
      <c r="B277" s="55"/>
      <c r="C277" s="297"/>
      <c r="D277" s="55"/>
      <c r="E277" s="45"/>
      <c r="F277" s="58" t="s">
        <v>90</v>
      </c>
      <c r="G277" s="123">
        <v>16000</v>
      </c>
      <c r="H277" s="274">
        <f t="shared" si="13"/>
        <v>0.1687499756944989</v>
      </c>
      <c r="I277" s="123">
        <v>16000</v>
      </c>
      <c r="J277" s="274">
        <f t="shared" si="14"/>
        <v>0.17869019388042556</v>
      </c>
      <c r="K277" s="123">
        <v>0</v>
      </c>
      <c r="L277" s="130">
        <f t="shared" si="15"/>
        <v>0</v>
      </c>
      <c r="M277" s="153"/>
      <c r="N277" s="272"/>
      <c r="O277" s="272"/>
      <c r="P277" s="272"/>
      <c r="Q277" s="272"/>
      <c r="R277" s="273"/>
      <c r="S277" s="273"/>
      <c r="T277" s="273"/>
      <c r="U277" s="273"/>
      <c r="V277" s="273"/>
      <c r="W277" s="273"/>
      <c r="X277" s="273"/>
      <c r="Y277" s="273"/>
      <c r="Z277" s="273"/>
      <c r="AA277" s="273"/>
      <c r="AB277" s="273"/>
    </row>
    <row r="278" spans="1:37" s="44" customFormat="1" ht="20.100000000000001" customHeight="1">
      <c r="A278" s="54"/>
      <c r="B278" s="55"/>
      <c r="C278" s="297"/>
      <c r="D278" s="55"/>
      <c r="E278" s="277" t="s">
        <v>140</v>
      </c>
      <c r="F278" s="315"/>
      <c r="G278" s="125">
        <v>14000</v>
      </c>
      <c r="H278" s="286">
        <f t="shared" si="13"/>
        <v>0.14765622873268652</v>
      </c>
      <c r="I278" s="125">
        <v>14000</v>
      </c>
      <c r="J278" s="286">
        <f t="shared" si="14"/>
        <v>0.15635391964537235</v>
      </c>
      <c r="K278" s="125">
        <v>0</v>
      </c>
      <c r="L278" s="133">
        <f t="shared" si="15"/>
        <v>0</v>
      </c>
      <c r="M278" s="153"/>
      <c r="N278" s="272"/>
      <c r="O278" s="272"/>
      <c r="P278" s="272"/>
      <c r="Q278" s="272"/>
      <c r="R278" s="273"/>
      <c r="S278" s="273"/>
      <c r="T278" s="273"/>
      <c r="U278" s="273"/>
      <c r="V278" s="273"/>
      <c r="W278" s="273"/>
      <c r="X278" s="273"/>
      <c r="Y278" s="273"/>
      <c r="Z278" s="273"/>
      <c r="AA278" s="273"/>
      <c r="AB278" s="273"/>
    </row>
    <row r="279" spans="1:37" s="44" customFormat="1" ht="20.100000000000001" customHeight="1">
      <c r="A279" s="54"/>
      <c r="B279" s="55"/>
      <c r="C279" s="297"/>
      <c r="D279" s="301"/>
      <c r="E279" s="316"/>
      <c r="F279" s="317" t="s">
        <v>94</v>
      </c>
      <c r="G279" s="123">
        <v>14000</v>
      </c>
      <c r="H279" s="274">
        <f t="shared" si="13"/>
        <v>0.14765622873268652</v>
      </c>
      <c r="I279" s="123">
        <v>14000</v>
      </c>
      <c r="J279" s="274">
        <f t="shared" si="14"/>
        <v>0.15635391964537235</v>
      </c>
      <c r="K279" s="123">
        <v>0</v>
      </c>
      <c r="L279" s="130">
        <f t="shared" si="15"/>
        <v>0</v>
      </c>
      <c r="M279" s="153"/>
      <c r="N279" s="272"/>
      <c r="O279" s="272"/>
      <c r="P279" s="272"/>
      <c r="Q279" s="272"/>
      <c r="R279" s="273"/>
      <c r="S279" s="273"/>
      <c r="T279" s="273"/>
      <c r="U279" s="273"/>
      <c r="V279" s="273"/>
      <c r="W279" s="273"/>
      <c r="X279" s="273"/>
      <c r="Y279" s="273"/>
      <c r="Z279" s="273"/>
      <c r="AA279" s="273"/>
      <c r="AB279" s="273"/>
    </row>
    <row r="280" spans="1:37" s="852" customFormat="1" ht="20.100000000000001" customHeight="1">
      <c r="A280" s="845"/>
      <c r="B280" s="846"/>
      <c r="C280" s="846"/>
      <c r="D280" s="390" t="s">
        <v>243</v>
      </c>
      <c r="E280" s="390"/>
      <c r="F280" s="856"/>
      <c r="G280" s="857">
        <v>40000</v>
      </c>
      <c r="H280" s="596">
        <f t="shared" si="13"/>
        <v>0.42187493923624725</v>
      </c>
      <c r="I280" s="858">
        <v>0</v>
      </c>
      <c r="J280" s="596">
        <f t="shared" si="14"/>
        <v>0</v>
      </c>
      <c r="K280" s="383">
        <v>40000</v>
      </c>
      <c r="L280" s="610">
        <f t="shared" si="15"/>
        <v>0.44672548470106388</v>
      </c>
      <c r="M280" s="850"/>
      <c r="N280" s="851"/>
      <c r="O280" s="851"/>
    </row>
    <row r="281" spans="1:37" s="62" customFormat="1" ht="20.100000000000001" customHeight="1">
      <c r="A281" s="990"/>
      <c r="B281" s="727"/>
      <c r="C281" s="727"/>
      <c r="D281" s="57"/>
      <c r="E281" s="50" t="s">
        <v>89</v>
      </c>
      <c r="F281" s="859"/>
      <c r="G281" s="860">
        <v>35450</v>
      </c>
      <c r="H281" s="275">
        <f t="shared" si="13"/>
        <v>0.37388666489812411</v>
      </c>
      <c r="I281" s="861">
        <v>0</v>
      </c>
      <c r="J281" s="275">
        <f t="shared" si="14"/>
        <v>0</v>
      </c>
      <c r="K281" s="124">
        <v>35450</v>
      </c>
      <c r="L281" s="131">
        <f t="shared" si="15"/>
        <v>0.39591046081631787</v>
      </c>
      <c r="M281" s="153"/>
      <c r="N281" s="87"/>
      <c r="O281" s="87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</row>
    <row r="282" spans="1:37" s="62" customFormat="1" ht="20.100000000000001" customHeight="1">
      <c r="A282" s="990"/>
      <c r="B282" s="727"/>
      <c r="C282" s="727"/>
      <c r="D282" s="52"/>
      <c r="E282" s="294"/>
      <c r="F282" s="468" t="s">
        <v>244</v>
      </c>
      <c r="G282" s="862">
        <v>35450</v>
      </c>
      <c r="H282" s="274">
        <f t="shared" si="13"/>
        <v>0.37388666489812411</v>
      </c>
      <c r="I282" s="863">
        <v>0</v>
      </c>
      <c r="J282" s="274">
        <f t="shared" si="14"/>
        <v>0</v>
      </c>
      <c r="K282" s="123">
        <v>35450</v>
      </c>
      <c r="L282" s="130">
        <f t="shared" si="15"/>
        <v>0.39591046081631787</v>
      </c>
      <c r="M282" s="153"/>
      <c r="N282" s="87"/>
      <c r="O282" s="87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</row>
    <row r="283" spans="1:37" s="5" customFormat="1" ht="20.100000000000001" customHeight="1">
      <c r="A283" s="990"/>
      <c r="B283" s="727"/>
      <c r="C283" s="727"/>
      <c r="D283" s="688"/>
      <c r="E283" s="50" t="s">
        <v>140</v>
      </c>
      <c r="F283" s="859" t="s">
        <v>199</v>
      </c>
      <c r="G283" s="860">
        <v>4550</v>
      </c>
      <c r="H283" s="275">
        <f t="shared" si="13"/>
        <v>4.7988274338123124E-2</v>
      </c>
      <c r="I283" s="861">
        <v>0</v>
      </c>
      <c r="J283" s="275">
        <f t="shared" si="14"/>
        <v>0</v>
      </c>
      <c r="K283" s="124">
        <v>4550</v>
      </c>
      <c r="L283" s="131">
        <f t="shared" si="15"/>
        <v>5.0815023884746013E-2</v>
      </c>
      <c r="M283" s="153"/>
      <c r="N283" s="87"/>
      <c r="O283" s="87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</row>
    <row r="284" spans="1:37" s="5" customFormat="1" ht="20.100000000000001" customHeight="1">
      <c r="A284" s="990"/>
      <c r="B284" s="727"/>
      <c r="C284" s="727"/>
      <c r="D284" s="688"/>
      <c r="E284" s="294"/>
      <c r="F284" s="317" t="s">
        <v>94</v>
      </c>
      <c r="G284" s="862">
        <v>4550</v>
      </c>
      <c r="H284" s="274">
        <f t="shared" si="13"/>
        <v>4.7988274338123124E-2</v>
      </c>
      <c r="I284" s="863">
        <v>0</v>
      </c>
      <c r="J284" s="274">
        <f t="shared" si="14"/>
        <v>0</v>
      </c>
      <c r="K284" s="123">
        <v>4550</v>
      </c>
      <c r="L284" s="130">
        <f t="shared" si="15"/>
        <v>5.0815023884746013E-2</v>
      </c>
      <c r="M284" s="153"/>
      <c r="N284" s="87"/>
      <c r="O284" s="87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</row>
    <row r="285" spans="1:37" s="44" customFormat="1" ht="20.100000000000001" customHeight="1">
      <c r="A285" s="990"/>
      <c r="B285" s="55"/>
      <c r="C285" s="45" t="s">
        <v>173</v>
      </c>
      <c r="D285" s="46"/>
      <c r="E285" s="45"/>
      <c r="F285" s="318"/>
      <c r="G285" s="138">
        <v>30000</v>
      </c>
      <c r="H285" s="280">
        <f t="shared" si="13"/>
        <v>0.31640620442718542</v>
      </c>
      <c r="I285" s="138">
        <v>30000</v>
      </c>
      <c r="J285" s="280">
        <f t="shared" si="14"/>
        <v>0.33504411352579788</v>
      </c>
      <c r="K285" s="138">
        <v>0</v>
      </c>
      <c r="L285" s="142">
        <f t="shared" si="15"/>
        <v>0</v>
      </c>
      <c r="M285" s="153"/>
      <c r="N285" s="272"/>
      <c r="O285" s="272"/>
      <c r="P285" s="272"/>
      <c r="Q285" s="272"/>
      <c r="R285" s="273"/>
      <c r="S285" s="273"/>
      <c r="T285" s="273"/>
      <c r="U285" s="273"/>
      <c r="V285" s="273"/>
      <c r="W285" s="273"/>
      <c r="X285" s="273"/>
      <c r="Y285" s="273"/>
      <c r="Z285" s="273"/>
      <c r="AA285" s="273"/>
      <c r="AB285" s="273"/>
    </row>
    <row r="286" spans="1:37" s="855" customFormat="1" ht="20.100000000000001" customHeight="1">
      <c r="A286" s="990"/>
      <c r="B286" s="99"/>
      <c r="C286" s="853"/>
      <c r="D286" s="380" t="s">
        <v>174</v>
      </c>
      <c r="E286" s="390"/>
      <c r="F286" s="849"/>
      <c r="G286" s="717">
        <v>30000</v>
      </c>
      <c r="H286" s="588">
        <f t="shared" si="13"/>
        <v>0.31640620442718542</v>
      </c>
      <c r="I286" s="717">
        <v>30000</v>
      </c>
      <c r="J286" s="596">
        <f t="shared" si="14"/>
        <v>0.33504411352579788</v>
      </c>
      <c r="K286" s="383">
        <v>0</v>
      </c>
      <c r="L286" s="610">
        <f t="shared" si="15"/>
        <v>0</v>
      </c>
      <c r="M286" s="850"/>
      <c r="N286" s="854"/>
      <c r="O286" s="854"/>
      <c r="P286" s="854"/>
      <c r="Q286" s="854"/>
      <c r="R286" s="854"/>
      <c r="S286" s="854"/>
      <c r="T286" s="854"/>
      <c r="U286" s="854"/>
      <c r="V286" s="854"/>
      <c r="W286" s="854"/>
      <c r="X286" s="854"/>
      <c r="Y286" s="854"/>
      <c r="Z286" s="854"/>
      <c r="AA286" s="854"/>
      <c r="AB286" s="854"/>
    </row>
    <row r="287" spans="1:37" s="39" customFormat="1" ht="20.100000000000001" customHeight="1">
      <c r="A287" s="990"/>
      <c r="B287" s="727"/>
      <c r="C287" s="727"/>
      <c r="D287" s="726"/>
      <c r="E287" s="50" t="s">
        <v>159</v>
      </c>
      <c r="F287" s="51"/>
      <c r="G287" s="124">
        <v>24600</v>
      </c>
      <c r="H287" s="275">
        <f t="shared" si="13"/>
        <v>0.25945308763029207</v>
      </c>
      <c r="I287" s="124">
        <v>24600</v>
      </c>
      <c r="J287" s="275">
        <f t="shared" si="14"/>
        <v>0.27473617309115428</v>
      </c>
      <c r="K287" s="124">
        <v>0</v>
      </c>
      <c r="L287" s="131">
        <f t="shared" si="15"/>
        <v>0</v>
      </c>
      <c r="M287" s="153"/>
      <c r="N287" s="345"/>
      <c r="O287" s="345"/>
      <c r="P287" s="345"/>
      <c r="Q287" s="345"/>
      <c r="R287" s="346"/>
      <c r="S287" s="346"/>
      <c r="T287" s="346"/>
      <c r="U287" s="346"/>
      <c r="V287" s="346"/>
      <c r="W287" s="346"/>
      <c r="X287" s="346"/>
      <c r="Y287" s="346"/>
      <c r="Z287" s="346"/>
      <c r="AA287" s="346"/>
      <c r="AB287" s="346"/>
    </row>
    <row r="288" spans="1:37" s="39" customFormat="1" ht="20.100000000000001" customHeight="1">
      <c r="A288" s="991"/>
      <c r="B288" s="143"/>
      <c r="C288" s="143"/>
      <c r="D288" s="143"/>
      <c r="E288" s="114"/>
      <c r="F288" s="363" t="s">
        <v>127</v>
      </c>
      <c r="G288" s="159">
        <v>24600</v>
      </c>
      <c r="H288" s="622">
        <f t="shared" si="13"/>
        <v>0.25945308763029207</v>
      </c>
      <c r="I288" s="159">
        <v>24600</v>
      </c>
      <c r="J288" s="622">
        <f t="shared" si="14"/>
        <v>0.27473617309115428</v>
      </c>
      <c r="K288" s="159">
        <v>0</v>
      </c>
      <c r="L288" s="683">
        <f t="shared" si="15"/>
        <v>0</v>
      </c>
      <c r="M288" s="874"/>
      <c r="N288" s="345"/>
      <c r="O288" s="345"/>
      <c r="P288" s="345"/>
      <c r="Q288" s="345"/>
      <c r="R288" s="346"/>
      <c r="S288" s="346"/>
      <c r="T288" s="346"/>
      <c r="U288" s="346"/>
      <c r="V288" s="346"/>
      <c r="W288" s="346"/>
      <c r="X288" s="346"/>
      <c r="Y288" s="346"/>
      <c r="Z288" s="346"/>
      <c r="AA288" s="346"/>
      <c r="AB288" s="346"/>
    </row>
    <row r="289" spans="1:37" s="44" customFormat="1" ht="20.100000000000001" customHeight="1">
      <c r="A289" s="990"/>
      <c r="B289" s="55"/>
      <c r="C289" s="727"/>
      <c r="D289" s="297"/>
      <c r="E289" s="277" t="s">
        <v>128</v>
      </c>
      <c r="F289" s="64"/>
      <c r="G289" s="125">
        <v>5400</v>
      </c>
      <c r="H289" s="286">
        <f t="shared" si="13"/>
        <v>5.6953116796893376E-2</v>
      </c>
      <c r="I289" s="125">
        <v>5400</v>
      </c>
      <c r="J289" s="286">
        <f t="shared" si="14"/>
        <v>6.0307940434643617E-2</v>
      </c>
      <c r="K289" s="125">
        <v>0</v>
      </c>
      <c r="L289" s="133">
        <f t="shared" si="15"/>
        <v>0</v>
      </c>
      <c r="M289" s="153"/>
      <c r="N289" s="272"/>
      <c r="O289" s="272"/>
      <c r="P289" s="272"/>
      <c r="Q289" s="272"/>
      <c r="R289" s="273"/>
      <c r="S289" s="273"/>
      <c r="T289" s="273"/>
      <c r="U289" s="273"/>
      <c r="V289" s="273"/>
      <c r="W289" s="273"/>
      <c r="X289" s="273"/>
      <c r="Y289" s="273"/>
      <c r="Z289" s="273"/>
      <c r="AA289" s="273"/>
      <c r="AB289" s="273"/>
    </row>
    <row r="290" spans="1:37" s="139" customFormat="1" ht="20.100000000000001" customHeight="1">
      <c r="A290" s="990"/>
      <c r="B290" s="301"/>
      <c r="C290" s="60"/>
      <c r="D290" s="60"/>
      <c r="E290" s="294"/>
      <c r="F290" s="58" t="s">
        <v>160</v>
      </c>
      <c r="G290" s="138">
        <v>5400</v>
      </c>
      <c r="H290" s="280">
        <f t="shared" si="13"/>
        <v>5.6953116796893376E-2</v>
      </c>
      <c r="I290" s="138">
        <v>5400</v>
      </c>
      <c r="J290" s="274">
        <f t="shared" si="14"/>
        <v>6.0307940434643617E-2</v>
      </c>
      <c r="K290" s="138">
        <v>0</v>
      </c>
      <c r="L290" s="130">
        <f t="shared" si="15"/>
        <v>0</v>
      </c>
      <c r="M290" s="864"/>
      <c r="N290" s="561"/>
      <c r="O290" s="561"/>
      <c r="P290" s="561"/>
      <c r="Q290" s="561"/>
      <c r="R290" s="562"/>
      <c r="S290" s="562"/>
      <c r="T290" s="562"/>
      <c r="U290" s="562"/>
      <c r="V290" s="562"/>
      <c r="W290" s="562"/>
      <c r="X290" s="562"/>
      <c r="Y290" s="562"/>
      <c r="Z290" s="562"/>
      <c r="AA290" s="562"/>
      <c r="AB290" s="562"/>
    </row>
    <row r="291" spans="1:37" s="62" customFormat="1" ht="20.100000000000001" customHeight="1">
      <c r="A291" s="40"/>
      <c r="B291" s="376" t="s">
        <v>200</v>
      </c>
      <c r="C291" s="376"/>
      <c r="D291" s="41"/>
      <c r="E291" s="42"/>
      <c r="F291" s="43"/>
      <c r="G291" s="865">
        <v>42350</v>
      </c>
      <c r="H291" s="271">
        <f t="shared" si="13"/>
        <v>0.44666009191637679</v>
      </c>
      <c r="I291" s="866">
        <v>0</v>
      </c>
      <c r="J291" s="271">
        <f t="shared" si="14"/>
        <v>0</v>
      </c>
      <c r="K291" s="865">
        <v>42350</v>
      </c>
      <c r="L291" s="129">
        <f t="shared" si="15"/>
        <v>0.47297060692725135</v>
      </c>
      <c r="M291" s="153"/>
      <c r="N291" s="87"/>
      <c r="O291" s="87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</row>
    <row r="292" spans="1:37" s="118" customFormat="1" ht="20.100000000000001" customHeight="1">
      <c r="A292" s="1104"/>
      <c r="B292" s="1091"/>
      <c r="C292" s="294" t="s">
        <v>245</v>
      </c>
      <c r="D292" s="294"/>
      <c r="E292" s="294"/>
      <c r="F292" s="317"/>
      <c r="G292" s="862">
        <v>42350</v>
      </c>
      <c r="H292" s="274">
        <f t="shared" si="13"/>
        <v>0.44666009191637679</v>
      </c>
      <c r="I292" s="863">
        <v>0</v>
      </c>
      <c r="J292" s="274">
        <f t="shared" si="14"/>
        <v>0</v>
      </c>
      <c r="K292" s="862">
        <v>42350</v>
      </c>
      <c r="L292" s="130">
        <f t="shared" si="15"/>
        <v>0.47297060692725135</v>
      </c>
      <c r="M292" s="153"/>
      <c r="N292" s="91"/>
      <c r="O292" s="91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</row>
    <row r="293" spans="1:37" s="551" customFormat="1" ht="20.100000000000001" customHeight="1">
      <c r="A293" s="1104"/>
      <c r="B293" s="1079"/>
      <c r="C293" s="52"/>
      <c r="D293" s="53" t="s">
        <v>202</v>
      </c>
      <c r="E293" s="53"/>
      <c r="F293" s="867"/>
      <c r="G293" s="868">
        <v>400</v>
      </c>
      <c r="H293" s="280">
        <f t="shared" si="13"/>
        <v>4.2187493923624723E-3</v>
      </c>
      <c r="I293" s="869">
        <v>0</v>
      </c>
      <c r="J293" s="280">
        <f t="shared" si="14"/>
        <v>0</v>
      </c>
      <c r="K293" s="868">
        <v>400</v>
      </c>
      <c r="L293" s="142">
        <f t="shared" si="15"/>
        <v>4.4672548470106382E-3</v>
      </c>
      <c r="M293" s="153"/>
      <c r="N293" s="102"/>
      <c r="O293" s="102"/>
      <c r="P293" s="261"/>
      <c r="Q293" s="261"/>
      <c r="R293" s="261"/>
      <c r="S293" s="261"/>
      <c r="T293" s="261"/>
      <c r="U293" s="261"/>
      <c r="V293" s="261"/>
      <c r="W293" s="261"/>
      <c r="X293" s="261"/>
      <c r="Y293" s="261"/>
      <c r="Z293" s="261"/>
      <c r="AA293" s="261"/>
      <c r="AB293" s="261"/>
      <c r="AC293" s="261"/>
      <c r="AD293" s="261"/>
      <c r="AE293" s="261"/>
      <c r="AF293" s="261"/>
      <c r="AG293" s="261"/>
      <c r="AH293" s="261"/>
      <c r="AI293" s="261"/>
      <c r="AJ293" s="261"/>
      <c r="AK293" s="261"/>
    </row>
    <row r="294" spans="1:37" s="5" customFormat="1" ht="20.100000000000001" customHeight="1">
      <c r="A294" s="40"/>
      <c r="B294" s="55"/>
      <c r="C294" s="55"/>
      <c r="D294" s="55"/>
      <c r="E294" s="277" t="s">
        <v>89</v>
      </c>
      <c r="F294" s="315"/>
      <c r="G294" s="870">
        <v>400</v>
      </c>
      <c r="H294" s="286">
        <f t="shared" si="13"/>
        <v>4.2187493923624723E-3</v>
      </c>
      <c r="I294" s="871">
        <v>0</v>
      </c>
      <c r="J294" s="286">
        <f t="shared" si="14"/>
        <v>0</v>
      </c>
      <c r="K294" s="870">
        <v>400</v>
      </c>
      <c r="L294" s="133">
        <f t="shared" si="15"/>
        <v>4.4672548470106382E-3</v>
      </c>
      <c r="M294" s="153"/>
      <c r="N294" s="87"/>
      <c r="O294" s="87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</row>
    <row r="295" spans="1:37" s="62" customFormat="1" ht="20.100000000000001" customHeight="1">
      <c r="A295" s="40"/>
      <c r="B295" s="55"/>
      <c r="C295" s="55"/>
      <c r="D295" s="301"/>
      <c r="E295" s="294"/>
      <c r="F295" s="468" t="s">
        <v>90</v>
      </c>
      <c r="G295" s="862">
        <v>400</v>
      </c>
      <c r="H295" s="274">
        <f t="shared" si="13"/>
        <v>4.2187493923624723E-3</v>
      </c>
      <c r="I295" s="863">
        <v>0</v>
      </c>
      <c r="J295" s="274">
        <f t="shared" si="14"/>
        <v>0</v>
      </c>
      <c r="K295" s="862">
        <v>400</v>
      </c>
      <c r="L295" s="130">
        <f t="shared" si="15"/>
        <v>4.4672548470106382E-3</v>
      </c>
      <c r="M295" s="153"/>
      <c r="N295" s="87"/>
      <c r="O295" s="87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</row>
    <row r="296" spans="1:37" s="5" customFormat="1" ht="20.100000000000001" customHeight="1">
      <c r="A296" s="40"/>
      <c r="B296" s="688"/>
      <c r="C296" s="52"/>
      <c r="D296" s="294" t="s">
        <v>246</v>
      </c>
      <c r="E296" s="294"/>
      <c r="F296" s="317"/>
      <c r="G296" s="862">
        <v>12000</v>
      </c>
      <c r="H296" s="274">
        <f t="shared" si="13"/>
        <v>0.12656248177087417</v>
      </c>
      <c r="I296" s="863">
        <v>0</v>
      </c>
      <c r="J296" s="274">
        <f t="shared" si="14"/>
        <v>0</v>
      </c>
      <c r="K296" s="862">
        <v>12000</v>
      </c>
      <c r="L296" s="130">
        <f t="shared" si="15"/>
        <v>0.13401764541031916</v>
      </c>
      <c r="M296" s="153"/>
      <c r="N296" s="87"/>
      <c r="O296" s="87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</row>
    <row r="297" spans="1:37" s="24" customFormat="1" ht="20.100000000000001" customHeight="1">
      <c r="A297" s="40"/>
      <c r="B297" s="688"/>
      <c r="C297" s="688"/>
      <c r="D297" s="300"/>
      <c r="E297" s="50" t="s">
        <v>89</v>
      </c>
      <c r="F297" s="859"/>
      <c r="G297" s="860">
        <v>12000</v>
      </c>
      <c r="H297" s="275">
        <f t="shared" si="13"/>
        <v>0.12656248177087417</v>
      </c>
      <c r="I297" s="861">
        <v>0</v>
      </c>
      <c r="J297" s="275">
        <f t="shared" si="14"/>
        <v>0</v>
      </c>
      <c r="K297" s="860">
        <v>12000</v>
      </c>
      <c r="L297" s="131">
        <f t="shared" si="15"/>
        <v>0.13401764541031916</v>
      </c>
      <c r="M297" s="153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</row>
    <row r="298" spans="1:37" s="24" customFormat="1" ht="20.100000000000001" customHeight="1">
      <c r="A298" s="40"/>
      <c r="B298" s="688"/>
      <c r="C298" s="688"/>
      <c r="D298" s="301"/>
      <c r="E298" s="294"/>
      <c r="F298" s="468" t="s">
        <v>90</v>
      </c>
      <c r="G298" s="862">
        <v>12000</v>
      </c>
      <c r="H298" s="274">
        <f t="shared" si="13"/>
        <v>0.12656248177087417</v>
      </c>
      <c r="I298" s="863">
        <v>0</v>
      </c>
      <c r="J298" s="274">
        <f t="shared" si="14"/>
        <v>0</v>
      </c>
      <c r="K298" s="862">
        <v>12000</v>
      </c>
      <c r="L298" s="130">
        <f t="shared" si="15"/>
        <v>0.13401764541031916</v>
      </c>
      <c r="M298" s="153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</row>
    <row r="299" spans="1:37" s="24" customFormat="1" ht="20.100000000000001" customHeight="1">
      <c r="A299" s="40"/>
      <c r="B299" s="688"/>
      <c r="C299" s="688"/>
      <c r="D299" s="294" t="s">
        <v>248</v>
      </c>
      <c r="E299" s="294"/>
      <c r="F299" s="317"/>
      <c r="G299" s="862">
        <v>23000</v>
      </c>
      <c r="H299" s="274">
        <f t="shared" si="13"/>
        <v>0.24257809006084213</v>
      </c>
      <c r="I299" s="863">
        <v>0</v>
      </c>
      <c r="J299" s="274">
        <f t="shared" si="14"/>
        <v>0</v>
      </c>
      <c r="K299" s="862">
        <v>23000</v>
      </c>
      <c r="L299" s="130">
        <f t="shared" si="15"/>
        <v>0.25686715370311175</v>
      </c>
      <c r="M299" s="153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</row>
    <row r="300" spans="1:37" s="24" customFormat="1" ht="20.100000000000001" customHeight="1">
      <c r="A300" s="40"/>
      <c r="B300" s="688"/>
      <c r="C300" s="688"/>
      <c r="D300" s="1091"/>
      <c r="E300" s="277" t="s">
        <v>89</v>
      </c>
      <c r="F300" s="315"/>
      <c r="G300" s="870">
        <v>12564</v>
      </c>
      <c r="H300" s="286">
        <f t="shared" si="13"/>
        <v>0.13251091841410526</v>
      </c>
      <c r="I300" s="871">
        <v>0</v>
      </c>
      <c r="J300" s="286">
        <f t="shared" si="14"/>
        <v>0</v>
      </c>
      <c r="K300" s="870">
        <v>12564</v>
      </c>
      <c r="L300" s="133">
        <f t="shared" si="15"/>
        <v>0.14031647474460415</v>
      </c>
      <c r="M300" s="153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</row>
    <row r="301" spans="1:37" s="24" customFormat="1" ht="20.100000000000001" customHeight="1">
      <c r="A301" s="40"/>
      <c r="B301" s="688"/>
      <c r="C301" s="688"/>
      <c r="D301" s="1079"/>
      <c r="E301" s="294"/>
      <c r="F301" s="468" t="s">
        <v>244</v>
      </c>
      <c r="G301" s="862">
        <v>12564</v>
      </c>
      <c r="H301" s="274">
        <f t="shared" si="13"/>
        <v>0.13251091841410526</v>
      </c>
      <c r="I301" s="863">
        <v>0</v>
      </c>
      <c r="J301" s="274">
        <f t="shared" si="14"/>
        <v>0</v>
      </c>
      <c r="K301" s="862">
        <v>12564</v>
      </c>
      <c r="L301" s="130">
        <f t="shared" si="15"/>
        <v>0.14031647474460415</v>
      </c>
      <c r="M301" s="153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</row>
    <row r="302" spans="1:37" s="24" customFormat="1" ht="20.100000000000001" customHeight="1">
      <c r="A302" s="40"/>
      <c r="B302" s="688"/>
      <c r="C302" s="688"/>
      <c r="D302" s="1079"/>
      <c r="E302" s="50" t="s">
        <v>140</v>
      </c>
      <c r="F302" s="859" t="s">
        <v>199</v>
      </c>
      <c r="G302" s="860">
        <v>10436</v>
      </c>
      <c r="H302" s="275">
        <f t="shared" si="13"/>
        <v>0.11006717164673691</v>
      </c>
      <c r="I302" s="861">
        <v>0</v>
      </c>
      <c r="J302" s="275">
        <f t="shared" si="14"/>
        <v>0</v>
      </c>
      <c r="K302" s="124">
        <v>10436</v>
      </c>
      <c r="L302" s="131">
        <f t="shared" si="15"/>
        <v>0.11655067895850757</v>
      </c>
      <c r="M302" s="153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</row>
    <row r="303" spans="1:37" s="24" customFormat="1" ht="20.100000000000001" customHeight="1">
      <c r="A303" s="40"/>
      <c r="B303" s="688"/>
      <c r="C303" s="688"/>
      <c r="D303" s="1080"/>
      <c r="E303" s="294"/>
      <c r="F303" s="468" t="s">
        <v>244</v>
      </c>
      <c r="G303" s="862">
        <v>10436</v>
      </c>
      <c r="H303" s="274">
        <f t="shared" si="13"/>
        <v>0.11006717164673691</v>
      </c>
      <c r="I303" s="863">
        <v>0</v>
      </c>
      <c r="J303" s="274">
        <f t="shared" si="14"/>
        <v>0</v>
      </c>
      <c r="K303" s="862">
        <v>10436</v>
      </c>
      <c r="L303" s="130">
        <f t="shared" si="15"/>
        <v>0.11655067895850757</v>
      </c>
      <c r="M303" s="153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</row>
    <row r="304" spans="1:37" s="24" customFormat="1" ht="20.100000000000001" customHeight="1">
      <c r="A304" s="40"/>
      <c r="B304" s="688"/>
      <c r="C304" s="688"/>
      <c r="D304" s="294" t="s">
        <v>247</v>
      </c>
      <c r="E304" s="294"/>
      <c r="F304" s="317"/>
      <c r="G304" s="862">
        <v>6950</v>
      </c>
      <c r="H304" s="274">
        <f t="shared" si="13"/>
        <v>7.3300770692297956E-2</v>
      </c>
      <c r="I304" s="863">
        <v>0</v>
      </c>
      <c r="J304" s="274">
        <f t="shared" si="14"/>
        <v>0</v>
      </c>
      <c r="K304" s="862">
        <v>6950</v>
      </c>
      <c r="L304" s="130">
        <f t="shared" si="15"/>
        <v>7.7618552966809848E-2</v>
      </c>
      <c r="M304" s="153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</row>
    <row r="305" spans="1:37" s="24" customFormat="1" ht="20.100000000000001" customHeight="1">
      <c r="A305" s="54"/>
      <c r="B305" s="688"/>
      <c r="C305" s="688"/>
      <c r="D305" s="300"/>
      <c r="E305" s="50" t="s">
        <v>89</v>
      </c>
      <c r="F305" s="859"/>
      <c r="G305" s="860">
        <v>6950</v>
      </c>
      <c r="H305" s="275">
        <f t="shared" si="13"/>
        <v>7.3300770692297956E-2</v>
      </c>
      <c r="I305" s="861">
        <v>0</v>
      </c>
      <c r="J305" s="275">
        <f t="shared" si="14"/>
        <v>0</v>
      </c>
      <c r="K305" s="860">
        <v>6950</v>
      </c>
      <c r="L305" s="131">
        <f t="shared" si="15"/>
        <v>7.7618552966809848E-2</v>
      </c>
      <c r="M305" s="153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</row>
    <row r="306" spans="1:37" s="708" customFormat="1" ht="20.100000000000001" customHeight="1">
      <c r="A306" s="67"/>
      <c r="B306" s="68"/>
      <c r="C306" s="143"/>
      <c r="D306" s="68"/>
      <c r="E306" s="319"/>
      <c r="F306" s="492" t="s">
        <v>90</v>
      </c>
      <c r="G306" s="872">
        <v>6950</v>
      </c>
      <c r="H306" s="355">
        <f t="shared" si="13"/>
        <v>7.3300770692297956E-2</v>
      </c>
      <c r="I306" s="873">
        <v>0</v>
      </c>
      <c r="J306" s="355">
        <f t="shared" si="14"/>
        <v>0</v>
      </c>
      <c r="K306" s="872">
        <v>6950</v>
      </c>
      <c r="L306" s="175">
        <f t="shared" si="15"/>
        <v>7.7618552966809848E-2</v>
      </c>
      <c r="M306" s="87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</row>
    <row r="307" spans="1:37" s="62" customFormat="1" ht="20.100000000000001" hidden="1" customHeight="1">
      <c r="A307" s="391"/>
      <c r="B307" s="392"/>
      <c r="C307" s="524"/>
      <c r="D307" s="524"/>
      <c r="E307" s="712"/>
      <c r="F307" s="718"/>
      <c r="G307" s="706"/>
      <c r="H307" s="588">
        <f t="shared" si="13"/>
        <v>0</v>
      </c>
      <c r="I307" s="706"/>
      <c r="J307" s="280">
        <f t="shared" si="14"/>
        <v>0</v>
      </c>
      <c r="K307" s="717"/>
      <c r="L307" s="142">
        <f t="shared" si="15"/>
        <v>0</v>
      </c>
      <c r="M307" s="518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</row>
    <row r="308" spans="1:37" s="44" customFormat="1" ht="20.100000000000001" hidden="1" customHeight="1">
      <c r="A308" s="391"/>
      <c r="B308" s="392"/>
      <c r="C308" s="524"/>
      <c r="D308" s="524"/>
      <c r="E308" s="694"/>
      <c r="F308" s="696"/>
      <c r="G308" s="650"/>
      <c r="H308" s="596">
        <f t="shared" si="13"/>
        <v>0</v>
      </c>
      <c r="I308" s="650"/>
      <c r="J308" s="274">
        <f t="shared" si="14"/>
        <v>0</v>
      </c>
      <c r="K308" s="383"/>
      <c r="L308" s="130">
        <f t="shared" si="15"/>
        <v>0</v>
      </c>
      <c r="M308" s="518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</row>
    <row r="309" spans="1:37" s="44" customFormat="1" ht="20.100000000000001" hidden="1" customHeight="1">
      <c r="A309" s="391"/>
      <c r="B309" s="392"/>
      <c r="C309" s="524"/>
      <c r="D309" s="524"/>
      <c r="E309" s="694"/>
      <c r="F309" s="696"/>
      <c r="G309" s="650"/>
      <c r="H309" s="596">
        <f t="shared" si="13"/>
        <v>0</v>
      </c>
      <c r="I309" s="650"/>
      <c r="J309" s="274">
        <f t="shared" si="14"/>
        <v>0</v>
      </c>
      <c r="K309" s="383"/>
      <c r="L309" s="130">
        <f t="shared" si="15"/>
        <v>0</v>
      </c>
      <c r="M309" s="518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</row>
    <row r="310" spans="1:37" s="44" customFormat="1" ht="20.100000000000001" hidden="1" customHeight="1">
      <c r="A310" s="391"/>
      <c r="B310" s="392"/>
      <c r="C310" s="524"/>
      <c r="D310" s="524"/>
      <c r="E310" s="694"/>
      <c r="F310" s="696"/>
      <c r="G310" s="650"/>
      <c r="H310" s="596">
        <f t="shared" si="13"/>
        <v>0</v>
      </c>
      <c r="I310" s="650"/>
      <c r="J310" s="274">
        <f t="shared" si="14"/>
        <v>0</v>
      </c>
      <c r="K310" s="383"/>
      <c r="L310" s="130">
        <f t="shared" si="15"/>
        <v>0</v>
      </c>
      <c r="M310" s="518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</row>
    <row r="311" spans="1:37" s="44" customFormat="1" ht="20.100000000000001" hidden="1" customHeight="1">
      <c r="A311" s="391"/>
      <c r="B311" s="392"/>
      <c r="C311" s="524"/>
      <c r="D311" s="524"/>
      <c r="E311" s="694"/>
      <c r="F311" s="696"/>
      <c r="G311" s="650"/>
      <c r="H311" s="596">
        <f t="shared" si="13"/>
        <v>0</v>
      </c>
      <c r="I311" s="650"/>
      <c r="J311" s="274">
        <f t="shared" si="14"/>
        <v>0</v>
      </c>
      <c r="K311" s="383"/>
      <c r="L311" s="130">
        <f t="shared" si="15"/>
        <v>0</v>
      </c>
      <c r="M311" s="518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</row>
    <row r="312" spans="1:37" s="44" customFormat="1" ht="20.100000000000001" hidden="1" customHeight="1">
      <c r="A312" s="391"/>
      <c r="B312" s="392"/>
      <c r="C312" s="524"/>
      <c r="D312" s="525"/>
      <c r="E312" s="712"/>
      <c r="F312" s="718"/>
      <c r="G312" s="706"/>
      <c r="H312" s="588">
        <f t="shared" si="13"/>
        <v>0</v>
      </c>
      <c r="I312" s="706"/>
      <c r="J312" s="280">
        <f t="shared" si="14"/>
        <v>0</v>
      </c>
      <c r="K312" s="717"/>
      <c r="L312" s="142">
        <f t="shared" si="15"/>
        <v>0</v>
      </c>
      <c r="M312" s="518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</row>
    <row r="313" spans="1:37" s="44" customFormat="1" ht="20.100000000000001" hidden="1" customHeight="1">
      <c r="A313" s="391"/>
      <c r="B313" s="392"/>
      <c r="C313" s="524"/>
      <c r="D313" s="520"/>
      <c r="E313" s="521"/>
      <c r="F313" s="522"/>
      <c r="G313" s="649"/>
      <c r="H313" s="591">
        <f t="shared" si="13"/>
        <v>0</v>
      </c>
      <c r="I313" s="649"/>
      <c r="J313" s="591">
        <f t="shared" si="14"/>
        <v>0</v>
      </c>
      <c r="K313" s="388"/>
      <c r="L313" s="523">
        <f t="shared" si="15"/>
        <v>0</v>
      </c>
      <c r="M313" s="518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</row>
    <row r="314" spans="1:37" s="44" customFormat="1" ht="20.100000000000001" hidden="1" customHeight="1">
      <c r="A314" s="391"/>
      <c r="B314" s="392"/>
      <c r="C314" s="524"/>
      <c r="D314" s="1092"/>
      <c r="E314" s="694"/>
      <c r="F314" s="696"/>
      <c r="G314" s="650"/>
      <c r="H314" s="596">
        <f t="shared" si="13"/>
        <v>0</v>
      </c>
      <c r="I314" s="650"/>
      <c r="J314" s="274">
        <f t="shared" si="14"/>
        <v>0</v>
      </c>
      <c r="K314" s="383"/>
      <c r="L314" s="130">
        <f t="shared" si="15"/>
        <v>0</v>
      </c>
      <c r="M314" s="518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</row>
    <row r="315" spans="1:37" s="44" customFormat="1" ht="20.100000000000001" hidden="1" customHeight="1">
      <c r="A315" s="391"/>
      <c r="B315" s="392"/>
      <c r="C315" s="525"/>
      <c r="D315" s="1100"/>
      <c r="E315" s="694"/>
      <c r="F315" s="696"/>
      <c r="G315" s="650"/>
      <c r="H315" s="596">
        <f t="shared" si="13"/>
        <v>0</v>
      </c>
      <c r="I315" s="650"/>
      <c r="J315" s="274">
        <f t="shared" si="14"/>
        <v>0</v>
      </c>
      <c r="K315" s="383"/>
      <c r="L315" s="130">
        <f t="shared" si="15"/>
        <v>0</v>
      </c>
      <c r="M315" s="518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</row>
    <row r="316" spans="1:37" s="59" customFormat="1" ht="20.100000000000001" hidden="1" customHeight="1">
      <c r="A316" s="391"/>
      <c r="B316" s="392"/>
      <c r="C316" s="1094"/>
      <c r="D316" s="1095"/>
      <c r="E316" s="1095"/>
      <c r="F316" s="1096"/>
      <c r="G316" s="650"/>
      <c r="H316" s="596">
        <f t="shared" si="13"/>
        <v>0</v>
      </c>
      <c r="I316" s="650"/>
      <c r="J316" s="274">
        <f t="shared" si="14"/>
        <v>0</v>
      </c>
      <c r="K316" s="383"/>
      <c r="L316" s="130">
        <f t="shared" si="15"/>
        <v>0</v>
      </c>
      <c r="M316" s="518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</row>
    <row r="317" spans="1:37" s="39" customFormat="1" ht="20.100000000000001" hidden="1" customHeight="1">
      <c r="A317" s="399"/>
      <c r="B317" s="400"/>
      <c r="C317" s="526"/>
      <c r="D317" s="527"/>
      <c r="E317" s="528"/>
      <c r="F317" s="529"/>
      <c r="G317" s="651"/>
      <c r="H317" s="592">
        <f t="shared" si="13"/>
        <v>0</v>
      </c>
      <c r="I317" s="651"/>
      <c r="J317" s="592">
        <f t="shared" si="14"/>
        <v>0</v>
      </c>
      <c r="K317" s="530"/>
      <c r="L317" s="531">
        <f t="shared" si="15"/>
        <v>0</v>
      </c>
      <c r="M317" s="518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</row>
    <row r="318" spans="1:37" s="59" customFormat="1" ht="20.100000000000001" hidden="1" customHeight="1">
      <c r="A318" s="391"/>
      <c r="B318" s="392"/>
      <c r="C318" s="524"/>
      <c r="D318" s="1092"/>
      <c r="E318" s="712"/>
      <c r="F318" s="718"/>
      <c r="G318" s="706"/>
      <c r="H318" s="588">
        <f t="shared" si="13"/>
        <v>0</v>
      </c>
      <c r="I318" s="706"/>
      <c r="J318" s="280">
        <f t="shared" si="14"/>
        <v>0</v>
      </c>
      <c r="K318" s="717"/>
      <c r="L318" s="142">
        <f t="shared" si="15"/>
        <v>0</v>
      </c>
      <c r="M318" s="518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</row>
    <row r="319" spans="1:37" s="44" customFormat="1" ht="20.100000000000001" hidden="1" customHeight="1">
      <c r="A319" s="391"/>
      <c r="B319" s="392"/>
      <c r="C319" s="525"/>
      <c r="D319" s="1100"/>
      <c r="E319" s="694"/>
      <c r="F319" s="696"/>
      <c r="G319" s="650"/>
      <c r="H319" s="596">
        <f t="shared" si="13"/>
        <v>0</v>
      </c>
      <c r="I319" s="650"/>
      <c r="J319" s="274">
        <f t="shared" si="14"/>
        <v>0</v>
      </c>
      <c r="K319" s="383"/>
      <c r="L319" s="130">
        <f t="shared" si="15"/>
        <v>0</v>
      </c>
      <c r="M319" s="518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</row>
    <row r="320" spans="1:37" s="44" customFormat="1" ht="20.100000000000001" hidden="1" customHeight="1">
      <c r="A320" s="391"/>
      <c r="B320" s="392"/>
      <c r="C320" s="1094"/>
      <c r="D320" s="1095"/>
      <c r="E320" s="1095"/>
      <c r="F320" s="1096"/>
      <c r="G320" s="650"/>
      <c r="H320" s="596">
        <f t="shared" si="13"/>
        <v>0</v>
      </c>
      <c r="I320" s="650"/>
      <c r="J320" s="274">
        <f t="shared" si="14"/>
        <v>0</v>
      </c>
      <c r="K320" s="383"/>
      <c r="L320" s="130">
        <f t="shared" si="15"/>
        <v>0</v>
      </c>
      <c r="M320" s="518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</row>
    <row r="321" spans="1:35" s="44" customFormat="1" ht="20.100000000000001" hidden="1" customHeight="1">
      <c r="A321" s="391"/>
      <c r="B321" s="392"/>
      <c r="C321" s="519"/>
      <c r="D321" s="532"/>
      <c r="E321" s="520"/>
      <c r="F321" s="522"/>
      <c r="G321" s="649"/>
      <c r="H321" s="591">
        <f t="shared" si="13"/>
        <v>0</v>
      </c>
      <c r="I321" s="649"/>
      <c r="J321" s="591">
        <f t="shared" si="14"/>
        <v>0</v>
      </c>
      <c r="K321" s="388"/>
      <c r="L321" s="523">
        <f t="shared" si="15"/>
        <v>0</v>
      </c>
      <c r="M321" s="518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</row>
    <row r="322" spans="1:35" s="59" customFormat="1" ht="20.100000000000001" hidden="1" customHeight="1">
      <c r="A322" s="391"/>
      <c r="B322" s="392"/>
      <c r="C322" s="524"/>
      <c r="D322" s="1092"/>
      <c r="E322" s="694"/>
      <c r="F322" s="696"/>
      <c r="G322" s="650"/>
      <c r="H322" s="596">
        <f t="shared" si="13"/>
        <v>0</v>
      </c>
      <c r="I322" s="650"/>
      <c r="J322" s="274">
        <f t="shared" si="14"/>
        <v>0</v>
      </c>
      <c r="K322" s="383"/>
      <c r="L322" s="130">
        <f t="shared" si="15"/>
        <v>0</v>
      </c>
      <c r="M322" s="518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</row>
    <row r="323" spans="1:35" s="139" customFormat="1" ht="20.100000000000001" hidden="1" customHeight="1">
      <c r="A323" s="391"/>
      <c r="B323" s="392"/>
      <c r="C323" s="524"/>
      <c r="D323" s="1093"/>
      <c r="E323" s="694"/>
      <c r="F323" s="696"/>
      <c r="G323" s="650"/>
      <c r="H323" s="596">
        <f t="shared" si="13"/>
        <v>0</v>
      </c>
      <c r="I323" s="650"/>
      <c r="J323" s="274">
        <f t="shared" si="14"/>
        <v>0</v>
      </c>
      <c r="K323" s="383"/>
      <c r="L323" s="130">
        <f t="shared" si="15"/>
        <v>0</v>
      </c>
      <c r="M323" s="518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</row>
    <row r="324" spans="1:35" s="104" customFormat="1" ht="20.100000000000001" hidden="1" customHeight="1">
      <c r="A324" s="391"/>
      <c r="B324" s="392"/>
      <c r="C324" s="524"/>
      <c r="D324" s="1093"/>
      <c r="E324" s="694"/>
      <c r="F324" s="696"/>
      <c r="G324" s="650"/>
      <c r="H324" s="596">
        <f t="shared" si="13"/>
        <v>0</v>
      </c>
      <c r="I324" s="650"/>
      <c r="J324" s="274">
        <f t="shared" si="14"/>
        <v>0</v>
      </c>
      <c r="K324" s="383"/>
      <c r="L324" s="130">
        <f t="shared" si="15"/>
        <v>0</v>
      </c>
      <c r="M324" s="518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</row>
    <row r="325" spans="1:35" s="104" customFormat="1" ht="20.100000000000001" hidden="1" customHeight="1">
      <c r="A325" s="391"/>
      <c r="B325" s="392"/>
      <c r="C325" s="524"/>
      <c r="D325" s="1093"/>
      <c r="E325" s="694"/>
      <c r="F325" s="696"/>
      <c r="G325" s="650"/>
      <c r="H325" s="596">
        <f t="shared" si="13"/>
        <v>0</v>
      </c>
      <c r="I325" s="650"/>
      <c r="J325" s="274">
        <f t="shared" si="14"/>
        <v>0</v>
      </c>
      <c r="K325" s="383"/>
      <c r="L325" s="130">
        <f t="shared" si="15"/>
        <v>0</v>
      </c>
      <c r="M325" s="518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</row>
    <row r="326" spans="1:35" s="139" customFormat="1" ht="20.100000000000001" hidden="1" customHeight="1">
      <c r="A326" s="391"/>
      <c r="B326" s="392"/>
      <c r="C326" s="524"/>
      <c r="D326" s="712"/>
      <c r="E326" s="694"/>
      <c r="F326" s="696"/>
      <c r="G326" s="650"/>
      <c r="H326" s="596">
        <f t="shared" si="13"/>
        <v>0</v>
      </c>
      <c r="I326" s="650"/>
      <c r="J326" s="274">
        <f t="shared" si="14"/>
        <v>0</v>
      </c>
      <c r="K326" s="383"/>
      <c r="L326" s="130">
        <f t="shared" si="15"/>
        <v>0</v>
      </c>
      <c r="M326" s="518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</row>
    <row r="327" spans="1:35" s="39" customFormat="1" ht="20.100000000000001" hidden="1" customHeight="1">
      <c r="A327" s="391"/>
      <c r="B327" s="392"/>
      <c r="C327" s="524"/>
      <c r="D327" s="533"/>
      <c r="E327" s="534"/>
      <c r="F327" s="535"/>
      <c r="G327" s="652"/>
      <c r="H327" s="593">
        <f t="shared" ref="H327:H390" si="16">SUM(G327)/$G$5*100</f>
        <v>0</v>
      </c>
      <c r="I327" s="652"/>
      <c r="J327" s="593">
        <f t="shared" ref="J327:J390" si="17">SUM(I327/$I$5)*100</f>
        <v>0</v>
      </c>
      <c r="K327" s="484"/>
      <c r="L327" s="536">
        <f t="shared" ref="L327:L390" si="18">SUM(K327)/$I$5*100</f>
        <v>0</v>
      </c>
      <c r="M327" s="518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</row>
    <row r="328" spans="1:35" s="59" customFormat="1" ht="20.100000000000001" hidden="1" customHeight="1">
      <c r="A328" s="391"/>
      <c r="B328" s="392"/>
      <c r="C328" s="524"/>
      <c r="D328" s="1092"/>
      <c r="E328" s="537"/>
      <c r="F328" s="537"/>
      <c r="G328" s="650"/>
      <c r="H328" s="596">
        <f t="shared" si="16"/>
        <v>0</v>
      </c>
      <c r="I328" s="650"/>
      <c r="J328" s="274">
        <f t="shared" si="17"/>
        <v>0</v>
      </c>
      <c r="K328" s="383"/>
      <c r="L328" s="130">
        <f t="shared" si="18"/>
        <v>0</v>
      </c>
      <c r="M328" s="518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</row>
    <row r="329" spans="1:35" s="39" customFormat="1" ht="20.100000000000001" hidden="1" customHeight="1">
      <c r="A329" s="391"/>
      <c r="B329" s="392"/>
      <c r="C329" s="524"/>
      <c r="D329" s="1100"/>
      <c r="E329" s="1101"/>
      <c r="F329" s="1102"/>
      <c r="G329" s="653"/>
      <c r="H329" s="594">
        <f t="shared" si="16"/>
        <v>0</v>
      </c>
      <c r="I329" s="653"/>
      <c r="J329" s="594">
        <f t="shared" si="17"/>
        <v>0</v>
      </c>
      <c r="K329" s="477"/>
      <c r="L329" s="538">
        <f t="shared" si="18"/>
        <v>0</v>
      </c>
      <c r="M329" s="518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</row>
    <row r="330" spans="1:35" s="62" customFormat="1" ht="20.100000000000001" hidden="1" customHeight="1">
      <c r="A330" s="391"/>
      <c r="B330" s="392"/>
      <c r="C330" s="524"/>
      <c r="D330" s="532"/>
      <c r="E330" s="520"/>
      <c r="F330" s="522"/>
      <c r="G330" s="649"/>
      <c r="H330" s="591">
        <f t="shared" si="16"/>
        <v>0</v>
      </c>
      <c r="I330" s="649"/>
      <c r="J330" s="591">
        <f t="shared" si="17"/>
        <v>0</v>
      </c>
      <c r="K330" s="388"/>
      <c r="L330" s="523">
        <f t="shared" si="18"/>
        <v>0</v>
      </c>
      <c r="M330" s="518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</row>
    <row r="331" spans="1:35" s="62" customFormat="1" ht="20.100000000000001" hidden="1" customHeight="1">
      <c r="A331" s="391"/>
      <c r="B331" s="392"/>
      <c r="C331" s="524"/>
      <c r="D331" s="692"/>
      <c r="E331" s="692"/>
      <c r="F331" s="692"/>
      <c r="G331" s="705"/>
      <c r="H331" s="597">
        <f t="shared" si="16"/>
        <v>0</v>
      </c>
      <c r="I331" s="705"/>
      <c r="J331" s="282">
        <f t="shared" si="17"/>
        <v>0</v>
      </c>
      <c r="K331" s="705"/>
      <c r="L331" s="134">
        <f t="shared" si="18"/>
        <v>0</v>
      </c>
      <c r="M331" s="87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</row>
    <row r="332" spans="1:35" s="62" customFormat="1" ht="20.100000000000001" hidden="1" customHeight="1">
      <c r="A332" s="40"/>
      <c r="B332" s="672"/>
      <c r="C332" s="672"/>
      <c r="D332" s="672"/>
      <c r="E332" s="514"/>
      <c r="F332" s="673"/>
      <c r="G332" s="648"/>
      <c r="H332" s="674">
        <f t="shared" si="16"/>
        <v>0</v>
      </c>
      <c r="I332" s="648"/>
      <c r="J332" s="674">
        <f t="shared" si="17"/>
        <v>0</v>
      </c>
      <c r="K332" s="675"/>
      <c r="L332" s="676">
        <f t="shared" si="18"/>
        <v>0</v>
      </c>
      <c r="M332" s="518"/>
      <c r="N332" s="542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</row>
    <row r="333" spans="1:35" s="5" customFormat="1" ht="20.100000000000001" hidden="1" customHeight="1">
      <c r="A333" s="391"/>
      <c r="B333" s="392"/>
      <c r="C333" s="684"/>
      <c r="D333" s="685"/>
      <c r="E333" s="685"/>
      <c r="F333" s="686"/>
      <c r="G333" s="477"/>
      <c r="H333" s="594">
        <f t="shared" si="16"/>
        <v>0</v>
      </c>
      <c r="I333" s="477"/>
      <c r="J333" s="594">
        <f t="shared" si="17"/>
        <v>0</v>
      </c>
      <c r="K333" s="213"/>
      <c r="L333" s="130">
        <f t="shared" si="18"/>
        <v>0</v>
      </c>
      <c r="M333" s="543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</row>
    <row r="334" spans="1:35" s="5" customFormat="1" ht="20.100000000000001" hidden="1" customHeight="1">
      <c r="A334" s="391"/>
      <c r="B334" s="392"/>
      <c r="C334" s="519"/>
      <c r="D334" s="520"/>
      <c r="E334" s="521"/>
      <c r="F334" s="522"/>
      <c r="G334" s="649"/>
      <c r="H334" s="591">
        <f t="shared" si="16"/>
        <v>0</v>
      </c>
      <c r="I334" s="649"/>
      <c r="J334" s="591">
        <f t="shared" si="17"/>
        <v>0</v>
      </c>
      <c r="K334" s="211"/>
      <c r="L334" s="523">
        <f t="shared" si="18"/>
        <v>0</v>
      </c>
      <c r="M334" s="518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</row>
    <row r="335" spans="1:35" s="78" customFormat="1" ht="20.100000000000001" hidden="1" customHeight="1">
      <c r="A335" s="391"/>
      <c r="B335" s="392"/>
      <c r="C335" s="524"/>
      <c r="D335" s="1092"/>
      <c r="E335" s="694"/>
      <c r="F335" s="696"/>
      <c r="G335" s="650"/>
      <c r="H335" s="274">
        <f t="shared" si="16"/>
        <v>0</v>
      </c>
      <c r="I335" s="650"/>
      <c r="J335" s="274">
        <f t="shared" si="17"/>
        <v>0</v>
      </c>
      <c r="K335" s="213"/>
      <c r="L335" s="130">
        <f t="shared" si="18"/>
        <v>0</v>
      </c>
      <c r="M335" s="518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</row>
    <row r="336" spans="1:35" s="62" customFormat="1" ht="20.100000000000001" hidden="1" customHeight="1">
      <c r="A336" s="391"/>
      <c r="B336" s="392"/>
      <c r="C336" s="524"/>
      <c r="D336" s="1093"/>
      <c r="E336" s="694"/>
      <c r="F336" s="696"/>
      <c r="G336" s="650"/>
      <c r="H336" s="594">
        <f t="shared" si="16"/>
        <v>0</v>
      </c>
      <c r="I336" s="650"/>
      <c r="J336" s="594">
        <f t="shared" si="17"/>
        <v>0</v>
      </c>
      <c r="K336" s="213"/>
      <c r="L336" s="130">
        <f t="shared" si="18"/>
        <v>0</v>
      </c>
      <c r="M336" s="518"/>
      <c r="N336" s="312"/>
      <c r="O336" s="312"/>
      <c r="P336" s="312"/>
      <c r="Q336" s="312"/>
      <c r="R336" s="313"/>
      <c r="S336" s="313"/>
      <c r="T336" s="313"/>
      <c r="U336" s="313"/>
      <c r="V336" s="313"/>
      <c r="W336" s="313"/>
      <c r="X336" s="313"/>
      <c r="Y336" s="313"/>
      <c r="Z336" s="313"/>
      <c r="AA336" s="313"/>
      <c r="AB336" s="313"/>
    </row>
    <row r="337" spans="1:28" s="62" customFormat="1" ht="20.100000000000001" hidden="1" customHeight="1">
      <c r="A337" s="391"/>
      <c r="B337" s="392"/>
      <c r="C337" s="524"/>
      <c r="D337" s="693"/>
      <c r="E337" s="695"/>
      <c r="F337" s="696"/>
      <c r="G337" s="650"/>
      <c r="H337" s="594">
        <f t="shared" si="16"/>
        <v>0</v>
      </c>
      <c r="I337" s="650"/>
      <c r="J337" s="594">
        <f t="shared" si="17"/>
        <v>0</v>
      </c>
      <c r="K337" s="213"/>
      <c r="L337" s="130">
        <f t="shared" si="18"/>
        <v>0</v>
      </c>
      <c r="M337" s="518"/>
      <c r="N337" s="312"/>
      <c r="O337" s="312"/>
      <c r="P337" s="312"/>
      <c r="Q337" s="312"/>
      <c r="R337" s="313"/>
      <c r="S337" s="313"/>
      <c r="T337" s="313"/>
      <c r="U337" s="313"/>
      <c r="V337" s="313"/>
      <c r="W337" s="313"/>
      <c r="X337" s="313"/>
      <c r="Y337" s="313"/>
      <c r="Z337" s="313"/>
      <c r="AA337" s="313"/>
      <c r="AB337" s="313"/>
    </row>
    <row r="338" spans="1:28" s="62" customFormat="1" ht="20.100000000000001" hidden="1" customHeight="1">
      <c r="A338" s="391"/>
      <c r="B338" s="392"/>
      <c r="C338" s="524"/>
      <c r="D338" s="520"/>
      <c r="E338" s="521"/>
      <c r="F338" s="522"/>
      <c r="G338" s="649"/>
      <c r="H338" s="591">
        <f t="shared" si="16"/>
        <v>0</v>
      </c>
      <c r="I338" s="649"/>
      <c r="J338" s="591">
        <f t="shared" si="17"/>
        <v>0</v>
      </c>
      <c r="K338" s="211"/>
      <c r="L338" s="523">
        <f t="shared" si="18"/>
        <v>0</v>
      </c>
      <c r="M338" s="543"/>
      <c r="N338" s="312"/>
      <c r="O338" s="312"/>
      <c r="P338" s="312"/>
      <c r="Q338" s="312"/>
      <c r="R338" s="313"/>
      <c r="S338" s="313"/>
      <c r="T338" s="313"/>
      <c r="U338" s="313"/>
      <c r="V338" s="313"/>
      <c r="W338" s="313"/>
      <c r="X338" s="313"/>
      <c r="Y338" s="313"/>
      <c r="Z338" s="313"/>
      <c r="AA338" s="313"/>
      <c r="AB338" s="313"/>
    </row>
    <row r="339" spans="1:28" s="118" customFormat="1" ht="20.100000000000001" hidden="1" customHeight="1">
      <c r="A339" s="399"/>
      <c r="B339" s="400"/>
      <c r="C339" s="539"/>
      <c r="D339" s="526"/>
      <c r="E339" s="544"/>
      <c r="F339" s="545"/>
      <c r="G339" s="541"/>
      <c r="H339" s="595">
        <f t="shared" si="16"/>
        <v>0</v>
      </c>
      <c r="I339" s="541"/>
      <c r="J339" s="595">
        <f t="shared" si="17"/>
        <v>0</v>
      </c>
      <c r="K339" s="256"/>
      <c r="L339" s="175">
        <f t="shared" si="18"/>
        <v>0</v>
      </c>
      <c r="M339" s="543"/>
      <c r="N339" s="356"/>
      <c r="O339" s="356"/>
      <c r="P339" s="356"/>
      <c r="Q339" s="356"/>
      <c r="R339" s="356"/>
      <c r="S339" s="356"/>
      <c r="T339" s="356"/>
      <c r="U339" s="356"/>
      <c r="V339" s="356"/>
      <c r="W339" s="356"/>
      <c r="X339" s="356"/>
      <c r="Y339" s="356"/>
      <c r="Z339" s="356"/>
      <c r="AA339" s="356"/>
      <c r="AB339" s="356"/>
    </row>
    <row r="340" spans="1:28" s="5" customFormat="1" ht="20.100000000000001" hidden="1" customHeight="1">
      <c r="A340" s="391"/>
      <c r="B340" s="392"/>
      <c r="C340" s="524"/>
      <c r="D340" s="524"/>
      <c r="E340" s="712"/>
      <c r="F340" s="718"/>
      <c r="G340" s="706"/>
      <c r="H340" s="588">
        <f t="shared" si="16"/>
        <v>0</v>
      </c>
      <c r="I340" s="706"/>
      <c r="J340" s="588">
        <f t="shared" si="17"/>
        <v>0</v>
      </c>
      <c r="K340" s="717"/>
      <c r="L340" s="142">
        <f t="shared" si="18"/>
        <v>0</v>
      </c>
      <c r="M340" s="518"/>
      <c r="N340" s="312"/>
      <c r="O340" s="312"/>
      <c r="P340" s="312"/>
      <c r="Q340" s="312"/>
      <c r="R340" s="312"/>
      <c r="S340" s="312"/>
      <c r="T340" s="312"/>
      <c r="U340" s="312"/>
      <c r="V340" s="312"/>
      <c r="W340" s="312"/>
      <c r="X340" s="312"/>
      <c r="Y340" s="312"/>
      <c r="Z340" s="312"/>
      <c r="AA340" s="312"/>
      <c r="AB340" s="312"/>
    </row>
    <row r="341" spans="1:28" s="62" customFormat="1" ht="20.100000000000001" hidden="1" customHeight="1">
      <c r="A341" s="391"/>
      <c r="B341" s="392"/>
      <c r="C341" s="524"/>
      <c r="D341" s="524"/>
      <c r="E341" s="694"/>
      <c r="F341" s="696"/>
      <c r="G341" s="650"/>
      <c r="H341" s="596">
        <f t="shared" si="16"/>
        <v>0</v>
      </c>
      <c r="I341" s="650"/>
      <c r="J341" s="596">
        <f t="shared" si="17"/>
        <v>0</v>
      </c>
      <c r="K341" s="383"/>
      <c r="L341" s="130">
        <f t="shared" si="18"/>
        <v>0</v>
      </c>
      <c r="M341" s="518"/>
      <c r="N341" s="312"/>
      <c r="O341" s="312"/>
      <c r="P341" s="312"/>
      <c r="Q341" s="312"/>
      <c r="R341" s="313"/>
      <c r="S341" s="313"/>
      <c r="T341" s="313"/>
      <c r="U341" s="313"/>
      <c r="V341" s="313"/>
      <c r="W341" s="313"/>
      <c r="X341" s="313"/>
      <c r="Y341" s="313"/>
      <c r="Z341" s="313"/>
      <c r="AA341" s="313"/>
      <c r="AB341" s="313"/>
    </row>
    <row r="342" spans="1:28" s="62" customFormat="1" ht="20.100000000000001" hidden="1" customHeight="1">
      <c r="A342" s="391"/>
      <c r="B342" s="392"/>
      <c r="C342" s="524"/>
      <c r="D342" s="524"/>
      <c r="E342" s="694"/>
      <c r="F342" s="696"/>
      <c r="G342" s="650"/>
      <c r="H342" s="596">
        <f t="shared" si="16"/>
        <v>0</v>
      </c>
      <c r="I342" s="650"/>
      <c r="J342" s="596">
        <f t="shared" si="17"/>
        <v>0</v>
      </c>
      <c r="K342" s="383"/>
      <c r="L342" s="130">
        <f t="shared" si="18"/>
        <v>0</v>
      </c>
      <c r="M342" s="518"/>
      <c r="N342" s="312"/>
      <c r="O342" s="312"/>
      <c r="P342" s="312"/>
      <c r="Q342" s="312"/>
      <c r="R342" s="313"/>
      <c r="S342" s="313"/>
      <c r="T342" s="313"/>
      <c r="U342" s="313"/>
      <c r="V342" s="313"/>
      <c r="W342" s="313"/>
      <c r="X342" s="313"/>
      <c r="Y342" s="313"/>
      <c r="Z342" s="313"/>
      <c r="AA342" s="313"/>
      <c r="AB342" s="313"/>
    </row>
    <row r="343" spans="1:28" s="62" customFormat="1" ht="20.100000000000001" hidden="1" customHeight="1">
      <c r="A343" s="391"/>
      <c r="B343" s="392"/>
      <c r="C343" s="524"/>
      <c r="D343" s="524"/>
      <c r="E343" s="712"/>
      <c r="F343" s="718"/>
      <c r="G343" s="706"/>
      <c r="H343" s="588">
        <f t="shared" si="16"/>
        <v>0</v>
      </c>
      <c r="I343" s="706"/>
      <c r="J343" s="588">
        <f t="shared" si="17"/>
        <v>0</v>
      </c>
      <c r="K343" s="383"/>
      <c r="L343" s="142">
        <f t="shared" si="18"/>
        <v>0</v>
      </c>
      <c r="M343" s="518"/>
      <c r="N343" s="312"/>
      <c r="O343" s="312"/>
      <c r="P343" s="312"/>
      <c r="Q343" s="312"/>
      <c r="R343" s="313"/>
      <c r="S343" s="313"/>
      <c r="T343" s="313"/>
      <c r="U343" s="313"/>
      <c r="V343" s="313"/>
      <c r="W343" s="313"/>
      <c r="X343" s="313"/>
      <c r="Y343" s="313"/>
      <c r="Z343" s="313"/>
      <c r="AA343" s="313"/>
      <c r="AB343" s="313"/>
    </row>
    <row r="344" spans="1:28" s="62" customFormat="1" ht="20.100000000000001" hidden="1" customHeight="1">
      <c r="A344" s="391"/>
      <c r="B344" s="392"/>
      <c r="C344" s="524"/>
      <c r="D344" s="524"/>
      <c r="E344" s="712"/>
      <c r="F344" s="718"/>
      <c r="G344" s="706"/>
      <c r="H344" s="588">
        <f t="shared" si="16"/>
        <v>0</v>
      </c>
      <c r="I344" s="706"/>
      <c r="J344" s="588">
        <f t="shared" si="17"/>
        <v>0</v>
      </c>
      <c r="K344" s="383"/>
      <c r="L344" s="142">
        <f t="shared" si="18"/>
        <v>0</v>
      </c>
      <c r="M344" s="518"/>
      <c r="N344" s="312"/>
      <c r="O344" s="312"/>
      <c r="P344" s="312"/>
      <c r="Q344" s="312"/>
      <c r="R344" s="313"/>
      <c r="S344" s="313"/>
      <c r="T344" s="313"/>
      <c r="U344" s="313"/>
      <c r="V344" s="313"/>
      <c r="W344" s="313"/>
      <c r="X344" s="313"/>
      <c r="Y344" s="313"/>
      <c r="Z344" s="313"/>
      <c r="AA344" s="313"/>
      <c r="AB344" s="313"/>
    </row>
    <row r="345" spans="1:28" s="62" customFormat="1" ht="20.100000000000001" hidden="1" customHeight="1">
      <c r="A345" s="391"/>
      <c r="B345" s="392"/>
      <c r="C345" s="524"/>
      <c r="D345" s="525"/>
      <c r="E345" s="712"/>
      <c r="F345" s="718"/>
      <c r="G345" s="706"/>
      <c r="H345" s="588">
        <f t="shared" si="16"/>
        <v>0</v>
      </c>
      <c r="I345" s="706"/>
      <c r="J345" s="588">
        <f t="shared" si="17"/>
        <v>0</v>
      </c>
      <c r="K345" s="383"/>
      <c r="L345" s="142">
        <f t="shared" si="18"/>
        <v>0</v>
      </c>
      <c r="M345" s="518"/>
      <c r="N345" s="312"/>
      <c r="O345" s="312"/>
      <c r="P345" s="312"/>
      <c r="Q345" s="312"/>
      <c r="R345" s="313"/>
      <c r="S345" s="313"/>
      <c r="T345" s="313"/>
      <c r="U345" s="313"/>
      <c r="V345" s="313"/>
      <c r="W345" s="313"/>
      <c r="X345" s="313"/>
      <c r="Y345" s="313"/>
      <c r="Z345" s="313"/>
      <c r="AA345" s="313"/>
      <c r="AB345" s="313"/>
    </row>
    <row r="346" spans="1:28" s="62" customFormat="1" ht="20.100000000000001" hidden="1" customHeight="1">
      <c r="A346" s="391"/>
      <c r="B346" s="392"/>
      <c r="C346" s="546"/>
      <c r="D346" s="547"/>
      <c r="E346" s="695"/>
      <c r="F346" s="696"/>
      <c r="G346" s="706"/>
      <c r="H346" s="588">
        <f t="shared" si="16"/>
        <v>0</v>
      </c>
      <c r="I346" s="706"/>
      <c r="J346" s="588">
        <f t="shared" si="17"/>
        <v>0</v>
      </c>
      <c r="K346" s="383"/>
      <c r="L346" s="142">
        <f t="shared" si="18"/>
        <v>0</v>
      </c>
      <c r="M346" s="518"/>
      <c r="N346" s="312"/>
      <c r="O346" s="312"/>
      <c r="P346" s="312"/>
      <c r="Q346" s="312"/>
      <c r="R346" s="313"/>
      <c r="S346" s="313"/>
      <c r="T346" s="313"/>
      <c r="U346" s="313"/>
      <c r="V346" s="313"/>
      <c r="W346" s="313"/>
      <c r="X346" s="313"/>
      <c r="Y346" s="313"/>
      <c r="Z346" s="313"/>
      <c r="AA346" s="313"/>
      <c r="AB346" s="313"/>
    </row>
    <row r="347" spans="1:28" s="62" customFormat="1" ht="20.100000000000001" hidden="1" customHeight="1">
      <c r="A347" s="391"/>
      <c r="B347" s="392"/>
      <c r="C347" s="524"/>
      <c r="D347" s="519"/>
      <c r="E347" s="695"/>
      <c r="F347" s="696"/>
      <c r="G347" s="706"/>
      <c r="H347" s="588">
        <f t="shared" si="16"/>
        <v>0</v>
      </c>
      <c r="I347" s="706"/>
      <c r="J347" s="588">
        <f t="shared" si="17"/>
        <v>0</v>
      </c>
      <c r="K347" s="383"/>
      <c r="L347" s="142">
        <f t="shared" si="18"/>
        <v>0</v>
      </c>
      <c r="M347" s="518"/>
      <c r="N347" s="312"/>
      <c r="O347" s="312"/>
      <c r="P347" s="312"/>
      <c r="Q347" s="312"/>
      <c r="R347" s="313"/>
      <c r="S347" s="313"/>
      <c r="T347" s="313"/>
      <c r="U347" s="313"/>
      <c r="V347" s="313"/>
      <c r="W347" s="313"/>
      <c r="X347" s="313"/>
      <c r="Y347" s="313"/>
      <c r="Z347" s="313"/>
      <c r="AA347" s="313"/>
      <c r="AB347" s="313"/>
    </row>
    <row r="348" spans="1:28" s="62" customFormat="1" ht="20.100000000000001" hidden="1" customHeight="1">
      <c r="A348" s="391"/>
      <c r="B348" s="392"/>
      <c r="C348" s="525"/>
      <c r="D348" s="525"/>
      <c r="E348" s="695"/>
      <c r="F348" s="696"/>
      <c r="G348" s="706"/>
      <c r="H348" s="588">
        <f t="shared" si="16"/>
        <v>0</v>
      </c>
      <c r="I348" s="706"/>
      <c r="J348" s="588">
        <f t="shared" si="17"/>
        <v>0</v>
      </c>
      <c r="K348" s="383"/>
      <c r="L348" s="142">
        <f t="shared" si="18"/>
        <v>0</v>
      </c>
      <c r="M348" s="518"/>
      <c r="N348" s="312"/>
      <c r="O348" s="312"/>
      <c r="P348" s="312"/>
      <c r="Q348" s="312"/>
      <c r="R348" s="313"/>
      <c r="S348" s="313"/>
      <c r="T348" s="313"/>
      <c r="U348" s="313"/>
      <c r="V348" s="313"/>
      <c r="W348" s="313"/>
      <c r="X348" s="313"/>
      <c r="Y348" s="313"/>
      <c r="Z348" s="313"/>
      <c r="AA348" s="313"/>
      <c r="AB348" s="313"/>
    </row>
    <row r="349" spans="1:28" s="62" customFormat="1" ht="20.100000000000001" hidden="1" customHeight="1">
      <c r="A349" s="391"/>
      <c r="B349" s="392"/>
      <c r="C349" s="1094"/>
      <c r="D349" s="1095"/>
      <c r="E349" s="1095"/>
      <c r="F349" s="1096"/>
      <c r="G349" s="650"/>
      <c r="H349" s="623">
        <f t="shared" si="16"/>
        <v>0</v>
      </c>
      <c r="I349" s="650"/>
      <c r="J349" s="596">
        <f t="shared" si="17"/>
        <v>0</v>
      </c>
      <c r="K349" s="383"/>
      <c r="L349" s="130">
        <f t="shared" si="18"/>
        <v>0</v>
      </c>
      <c r="M349" s="518"/>
      <c r="N349" s="312"/>
      <c r="O349" s="312"/>
      <c r="P349" s="312"/>
      <c r="Q349" s="312"/>
      <c r="R349" s="313"/>
      <c r="S349" s="313"/>
      <c r="T349" s="313"/>
      <c r="U349" s="313"/>
      <c r="V349" s="313"/>
      <c r="W349" s="313"/>
      <c r="X349" s="313"/>
      <c r="Y349" s="313"/>
      <c r="Z349" s="313"/>
      <c r="AA349" s="313"/>
      <c r="AB349" s="313"/>
    </row>
    <row r="350" spans="1:28" s="62" customFormat="1" ht="20.100000000000001" hidden="1" customHeight="1">
      <c r="A350" s="391"/>
      <c r="B350" s="392"/>
      <c r="C350" s="1092"/>
      <c r="D350" s="520"/>
      <c r="E350" s="521"/>
      <c r="F350" s="522"/>
      <c r="G350" s="649"/>
      <c r="H350" s="591">
        <f t="shared" si="16"/>
        <v>0</v>
      </c>
      <c r="I350" s="649"/>
      <c r="J350" s="591">
        <f t="shared" si="17"/>
        <v>0</v>
      </c>
      <c r="K350" s="388"/>
      <c r="L350" s="523">
        <f t="shared" si="18"/>
        <v>0</v>
      </c>
      <c r="M350" s="518"/>
      <c r="N350" s="312"/>
      <c r="O350" s="312"/>
      <c r="P350" s="312"/>
      <c r="Q350" s="312"/>
      <c r="R350" s="313"/>
      <c r="S350" s="313"/>
      <c r="T350" s="313"/>
      <c r="U350" s="313"/>
      <c r="V350" s="313"/>
      <c r="W350" s="313"/>
      <c r="X350" s="313"/>
      <c r="Y350" s="313"/>
      <c r="Z350" s="313"/>
      <c r="AA350" s="313"/>
      <c r="AB350" s="313"/>
    </row>
    <row r="351" spans="1:28" s="62" customFormat="1" ht="20.100000000000001" hidden="1" customHeight="1">
      <c r="A351" s="391"/>
      <c r="B351" s="392"/>
      <c r="C351" s="1093"/>
      <c r="D351" s="697"/>
      <c r="E351" s="694"/>
      <c r="F351" s="696"/>
      <c r="G351" s="650"/>
      <c r="H351" s="588">
        <f t="shared" si="16"/>
        <v>0</v>
      </c>
      <c r="I351" s="650"/>
      <c r="J351" s="596">
        <f t="shared" si="17"/>
        <v>0</v>
      </c>
      <c r="K351" s="383"/>
      <c r="L351" s="130">
        <f t="shared" si="18"/>
        <v>0</v>
      </c>
      <c r="M351" s="518"/>
      <c r="N351" s="312"/>
      <c r="O351" s="312"/>
      <c r="P351" s="312"/>
      <c r="Q351" s="312"/>
      <c r="R351" s="313"/>
      <c r="S351" s="313"/>
      <c r="T351" s="313"/>
      <c r="U351" s="313"/>
      <c r="V351" s="313"/>
      <c r="W351" s="313"/>
      <c r="X351" s="313"/>
      <c r="Y351" s="313"/>
      <c r="Z351" s="313"/>
      <c r="AA351" s="313"/>
      <c r="AB351" s="313"/>
    </row>
    <row r="352" spans="1:28" s="62" customFormat="1" ht="20.100000000000001" hidden="1" customHeight="1">
      <c r="A352" s="391"/>
      <c r="B352" s="392"/>
      <c r="C352" s="693"/>
      <c r="D352" s="718"/>
      <c r="E352" s="548"/>
      <c r="F352" s="549"/>
      <c r="G352" s="705"/>
      <c r="H352" s="588">
        <f t="shared" si="16"/>
        <v>0</v>
      </c>
      <c r="I352" s="705"/>
      <c r="J352" s="597">
        <f t="shared" si="17"/>
        <v>0</v>
      </c>
      <c r="K352" s="719"/>
      <c r="L352" s="134">
        <f t="shared" si="18"/>
        <v>0</v>
      </c>
      <c r="M352" s="518"/>
      <c r="N352" s="312"/>
      <c r="O352" s="312"/>
      <c r="P352" s="312"/>
      <c r="Q352" s="312"/>
      <c r="R352" s="313"/>
      <c r="S352" s="313"/>
      <c r="T352" s="313"/>
      <c r="U352" s="313"/>
      <c r="V352" s="313"/>
      <c r="W352" s="313"/>
      <c r="X352" s="313"/>
      <c r="Y352" s="313"/>
      <c r="Z352" s="313"/>
      <c r="AA352" s="313"/>
      <c r="AB352" s="313"/>
    </row>
    <row r="353" spans="1:55" s="551" customFormat="1" ht="20.100000000000001" hidden="1" customHeight="1">
      <c r="A353" s="391"/>
      <c r="B353" s="392"/>
      <c r="C353" s="1094"/>
      <c r="D353" s="1095"/>
      <c r="E353" s="1095"/>
      <c r="F353" s="1096"/>
      <c r="G353" s="650"/>
      <c r="H353" s="588">
        <f t="shared" si="16"/>
        <v>0</v>
      </c>
      <c r="I353" s="650"/>
      <c r="J353" s="596">
        <f t="shared" si="17"/>
        <v>0</v>
      </c>
      <c r="K353" s="383"/>
      <c r="L353" s="130">
        <f t="shared" si="18"/>
        <v>0</v>
      </c>
      <c r="M353" s="518"/>
      <c r="N353" s="287"/>
      <c r="O353" s="287"/>
      <c r="P353" s="287"/>
      <c r="Q353" s="287"/>
      <c r="R353" s="550"/>
      <c r="S353" s="550"/>
      <c r="T353" s="550"/>
      <c r="U353" s="550"/>
      <c r="V353" s="550"/>
      <c r="W353" s="550"/>
      <c r="X353" s="550"/>
      <c r="Y353" s="550"/>
      <c r="Z353" s="550"/>
      <c r="AA353" s="550"/>
      <c r="AB353" s="550"/>
    </row>
    <row r="354" spans="1:55" s="62" customFormat="1" ht="20.100000000000001" hidden="1" customHeight="1">
      <c r="A354" s="391"/>
      <c r="B354" s="392"/>
      <c r="C354" s="524"/>
      <c r="D354" s="552"/>
      <c r="E354" s="533"/>
      <c r="F354" s="535"/>
      <c r="G354" s="652"/>
      <c r="H354" s="593">
        <f t="shared" si="16"/>
        <v>0</v>
      </c>
      <c r="I354" s="652"/>
      <c r="J354" s="593">
        <f t="shared" si="17"/>
        <v>0</v>
      </c>
      <c r="K354" s="484"/>
      <c r="L354" s="536">
        <f t="shared" si="18"/>
        <v>0</v>
      </c>
      <c r="M354" s="518"/>
      <c r="N354" s="312"/>
      <c r="O354" s="312"/>
      <c r="P354" s="312"/>
      <c r="Q354" s="312"/>
      <c r="R354" s="313"/>
      <c r="S354" s="313"/>
      <c r="T354" s="313"/>
      <c r="U354" s="313"/>
      <c r="V354" s="313"/>
      <c r="W354" s="313"/>
      <c r="X354" s="313"/>
      <c r="Y354" s="313"/>
      <c r="Z354" s="313"/>
      <c r="AA354" s="313"/>
      <c r="AB354" s="313"/>
    </row>
    <row r="355" spans="1:55" s="62" customFormat="1" ht="20.100000000000001" hidden="1" customHeight="1">
      <c r="A355" s="391"/>
      <c r="B355" s="392"/>
      <c r="C355" s="524"/>
      <c r="D355" s="692"/>
      <c r="E355" s="694"/>
      <c r="F355" s="696"/>
      <c r="G355" s="650"/>
      <c r="H355" s="596">
        <f t="shared" si="16"/>
        <v>0</v>
      </c>
      <c r="I355" s="650"/>
      <c r="J355" s="596">
        <f t="shared" si="17"/>
        <v>0</v>
      </c>
      <c r="K355" s="383"/>
      <c r="L355" s="130">
        <f t="shared" si="18"/>
        <v>0</v>
      </c>
      <c r="M355" s="518"/>
      <c r="N355" s="312"/>
      <c r="O355" s="312"/>
      <c r="P355" s="312"/>
      <c r="Q355" s="312"/>
      <c r="R355" s="313"/>
      <c r="S355" s="313"/>
      <c r="T355" s="313"/>
      <c r="U355" s="313"/>
      <c r="V355" s="313"/>
      <c r="W355" s="313"/>
      <c r="X355" s="313"/>
      <c r="Y355" s="313"/>
      <c r="Z355" s="313"/>
      <c r="AA355" s="313"/>
      <c r="AB355" s="313"/>
    </row>
    <row r="356" spans="1:55" s="62" customFormat="1" ht="20.100000000000001" hidden="1" customHeight="1">
      <c r="A356" s="391"/>
      <c r="B356" s="392"/>
      <c r="C356" s="524"/>
      <c r="D356" s="697"/>
      <c r="E356" s="694"/>
      <c r="F356" s="696"/>
      <c r="G356" s="650"/>
      <c r="H356" s="596">
        <f t="shared" si="16"/>
        <v>0</v>
      </c>
      <c r="I356" s="650"/>
      <c r="J356" s="596">
        <f t="shared" si="17"/>
        <v>0</v>
      </c>
      <c r="K356" s="383"/>
      <c r="L356" s="130">
        <f t="shared" si="18"/>
        <v>0</v>
      </c>
      <c r="M356" s="518"/>
      <c r="N356" s="312"/>
      <c r="O356" s="312"/>
      <c r="P356" s="312"/>
      <c r="Q356" s="312"/>
      <c r="R356" s="313"/>
      <c r="S356" s="313"/>
      <c r="T356" s="313"/>
      <c r="U356" s="313"/>
      <c r="V356" s="313"/>
      <c r="W356" s="313"/>
      <c r="X356" s="313"/>
      <c r="Y356" s="313"/>
      <c r="Z356" s="313"/>
      <c r="AA356" s="313"/>
      <c r="AB356" s="313"/>
    </row>
    <row r="357" spans="1:55" s="62" customFormat="1" ht="20.100000000000001" hidden="1" customHeight="1">
      <c r="A357" s="391"/>
      <c r="B357" s="392"/>
      <c r="C357" s="524"/>
      <c r="D357" s="697"/>
      <c r="E357" s="694"/>
      <c r="F357" s="696"/>
      <c r="G357" s="650"/>
      <c r="H357" s="596">
        <f t="shared" si="16"/>
        <v>0</v>
      </c>
      <c r="I357" s="650"/>
      <c r="J357" s="596">
        <f t="shared" si="17"/>
        <v>0</v>
      </c>
      <c r="K357" s="383"/>
      <c r="L357" s="130">
        <f t="shared" si="18"/>
        <v>0</v>
      </c>
      <c r="M357" s="518"/>
      <c r="N357" s="312"/>
      <c r="O357" s="312"/>
      <c r="P357" s="312"/>
      <c r="Q357" s="312"/>
      <c r="R357" s="313"/>
      <c r="S357" s="313"/>
      <c r="T357" s="313"/>
      <c r="U357" s="313"/>
      <c r="V357" s="313"/>
      <c r="W357" s="313"/>
      <c r="X357" s="313"/>
      <c r="Y357" s="313"/>
      <c r="Z357" s="313"/>
      <c r="AA357" s="313"/>
      <c r="AB357" s="313"/>
    </row>
    <row r="358" spans="1:55" s="62" customFormat="1" ht="20.100000000000001" hidden="1" customHeight="1">
      <c r="A358" s="391"/>
      <c r="B358" s="392"/>
      <c r="C358" s="524"/>
      <c r="D358" s="697"/>
      <c r="E358" s="694"/>
      <c r="F358" s="696"/>
      <c r="G358" s="650"/>
      <c r="H358" s="596">
        <f t="shared" si="16"/>
        <v>0</v>
      </c>
      <c r="I358" s="650"/>
      <c r="J358" s="596">
        <f t="shared" si="17"/>
        <v>0</v>
      </c>
      <c r="K358" s="383"/>
      <c r="L358" s="130">
        <f t="shared" si="18"/>
        <v>0</v>
      </c>
      <c r="M358" s="518"/>
      <c r="N358" s="312"/>
      <c r="O358" s="312"/>
      <c r="P358" s="312"/>
      <c r="Q358" s="312"/>
      <c r="R358" s="313"/>
      <c r="S358" s="313"/>
      <c r="T358" s="313"/>
      <c r="U358" s="313"/>
      <c r="V358" s="313"/>
      <c r="W358" s="313"/>
      <c r="X358" s="313"/>
      <c r="Y358" s="313"/>
      <c r="Z358" s="313"/>
      <c r="AA358" s="313"/>
      <c r="AB358" s="313"/>
    </row>
    <row r="359" spans="1:55" s="62" customFormat="1" ht="20.100000000000001" hidden="1" customHeight="1">
      <c r="A359" s="391"/>
      <c r="B359" s="392"/>
      <c r="C359" s="524"/>
      <c r="D359" s="697"/>
      <c r="E359" s="694"/>
      <c r="F359" s="696"/>
      <c r="G359" s="650"/>
      <c r="H359" s="596">
        <f t="shared" si="16"/>
        <v>0</v>
      </c>
      <c r="I359" s="650"/>
      <c r="J359" s="596">
        <f t="shared" si="17"/>
        <v>0</v>
      </c>
      <c r="K359" s="383"/>
      <c r="L359" s="130">
        <f t="shared" si="18"/>
        <v>0</v>
      </c>
      <c r="M359" s="518"/>
      <c r="N359" s="312"/>
      <c r="O359" s="312"/>
      <c r="P359" s="312"/>
      <c r="Q359" s="312"/>
      <c r="R359" s="313"/>
      <c r="S359" s="313"/>
      <c r="T359" s="313"/>
      <c r="U359" s="313"/>
      <c r="V359" s="313"/>
      <c r="W359" s="313"/>
      <c r="X359" s="313"/>
      <c r="Y359" s="313"/>
      <c r="Z359" s="313"/>
      <c r="AA359" s="313"/>
      <c r="AB359" s="313"/>
    </row>
    <row r="360" spans="1:55" s="62" customFormat="1" ht="20.100000000000001" hidden="1" customHeight="1">
      <c r="A360" s="391"/>
      <c r="B360" s="392"/>
      <c r="C360" s="524"/>
      <c r="D360" s="532"/>
      <c r="E360" s="520"/>
      <c r="F360" s="522"/>
      <c r="G360" s="649"/>
      <c r="H360" s="591">
        <f t="shared" si="16"/>
        <v>0</v>
      </c>
      <c r="I360" s="649"/>
      <c r="J360" s="591">
        <f t="shared" si="17"/>
        <v>0</v>
      </c>
      <c r="K360" s="388"/>
      <c r="L360" s="523">
        <f t="shared" si="18"/>
        <v>0</v>
      </c>
      <c r="M360" s="518"/>
      <c r="N360" s="312"/>
      <c r="O360" s="312"/>
      <c r="P360" s="312"/>
      <c r="Q360" s="312"/>
      <c r="R360" s="313"/>
      <c r="S360" s="313"/>
      <c r="T360" s="313"/>
      <c r="U360" s="313"/>
      <c r="V360" s="313"/>
      <c r="W360" s="313"/>
      <c r="X360" s="313"/>
      <c r="Y360" s="313"/>
      <c r="Z360" s="313"/>
      <c r="AA360" s="313"/>
      <c r="AB360" s="313"/>
    </row>
    <row r="361" spans="1:55" s="358" customFormat="1" ht="20.100000000000001" hidden="1" customHeight="1">
      <c r="A361" s="399"/>
      <c r="B361" s="400"/>
      <c r="C361" s="539"/>
      <c r="D361" s="540"/>
      <c r="E361" s="540"/>
      <c r="F361" s="540"/>
      <c r="G361" s="541"/>
      <c r="H361" s="595">
        <f t="shared" si="16"/>
        <v>0</v>
      </c>
      <c r="I361" s="541"/>
      <c r="J361" s="595">
        <f t="shared" si="17"/>
        <v>0</v>
      </c>
      <c r="K361" s="406"/>
      <c r="L361" s="175">
        <f t="shared" si="18"/>
        <v>0</v>
      </c>
      <c r="M361" s="518"/>
      <c r="N361" s="356"/>
      <c r="O361" s="356"/>
      <c r="P361" s="356"/>
      <c r="Q361" s="356"/>
      <c r="R361" s="357"/>
      <c r="S361" s="357"/>
      <c r="T361" s="357"/>
      <c r="U361" s="357"/>
      <c r="V361" s="357"/>
      <c r="W361" s="357"/>
      <c r="X361" s="357"/>
      <c r="Y361" s="357"/>
      <c r="Z361" s="357"/>
      <c r="AA361" s="357"/>
      <c r="AB361" s="357"/>
    </row>
    <row r="362" spans="1:55" s="62" customFormat="1" ht="20.100000000000001" hidden="1" customHeight="1">
      <c r="A362" s="391"/>
      <c r="B362" s="392"/>
      <c r="C362" s="524"/>
      <c r="D362" s="552"/>
      <c r="E362" s="533"/>
      <c r="F362" s="535"/>
      <c r="G362" s="652"/>
      <c r="H362" s="593">
        <f t="shared" si="16"/>
        <v>0</v>
      </c>
      <c r="I362" s="652"/>
      <c r="J362" s="593">
        <f t="shared" si="17"/>
        <v>0</v>
      </c>
      <c r="K362" s="484"/>
      <c r="L362" s="536">
        <f t="shared" si="18"/>
        <v>0</v>
      </c>
      <c r="M362" s="518"/>
      <c r="N362" s="312"/>
      <c r="O362" s="312"/>
      <c r="P362" s="312"/>
      <c r="Q362" s="312"/>
      <c r="R362" s="313"/>
      <c r="S362" s="313"/>
      <c r="T362" s="313"/>
      <c r="U362" s="313"/>
      <c r="V362" s="313"/>
      <c r="W362" s="313"/>
      <c r="X362" s="313"/>
      <c r="Y362" s="313"/>
      <c r="Z362" s="313"/>
      <c r="AA362" s="313"/>
      <c r="AB362" s="313"/>
    </row>
    <row r="363" spans="1:55" s="62" customFormat="1" ht="20.100000000000001" hidden="1" customHeight="1">
      <c r="A363" s="399"/>
      <c r="B363" s="400"/>
      <c r="C363" s="539"/>
      <c r="D363" s="540"/>
      <c r="E363" s="540"/>
      <c r="F363" s="540"/>
      <c r="G363" s="541"/>
      <c r="H363" s="595">
        <f t="shared" si="16"/>
        <v>0</v>
      </c>
      <c r="I363" s="541"/>
      <c r="J363" s="595">
        <f t="shared" si="17"/>
        <v>0</v>
      </c>
      <c r="K363" s="406"/>
      <c r="L363" s="175">
        <f t="shared" si="18"/>
        <v>0</v>
      </c>
      <c r="M363" s="518"/>
      <c r="N363" s="312"/>
      <c r="O363" s="312"/>
      <c r="P363" s="312"/>
      <c r="Q363" s="312"/>
      <c r="R363" s="313"/>
      <c r="S363" s="313"/>
      <c r="T363" s="313"/>
      <c r="U363" s="313"/>
      <c r="V363" s="313"/>
      <c r="W363" s="313"/>
      <c r="X363" s="313"/>
      <c r="Y363" s="313"/>
      <c r="Z363" s="313"/>
      <c r="AA363" s="313"/>
      <c r="AB363" s="313"/>
    </row>
    <row r="364" spans="1:55" s="374" customFormat="1" ht="20.100000000000001" hidden="1" customHeight="1">
      <c r="A364" s="93"/>
      <c r="B364" s="94"/>
      <c r="C364" s="94"/>
      <c r="D364" s="94"/>
      <c r="E364" s="94"/>
      <c r="F364" s="75"/>
      <c r="G364" s="144"/>
      <c r="H364" s="587">
        <f t="shared" si="16"/>
        <v>0</v>
      </c>
      <c r="I364" s="144"/>
      <c r="J364" s="587">
        <f t="shared" si="17"/>
        <v>0</v>
      </c>
      <c r="K364" s="144"/>
      <c r="L364" s="173">
        <f t="shared" si="18"/>
        <v>0</v>
      </c>
      <c r="M364" s="371"/>
      <c r="N364" s="372"/>
      <c r="O364" s="372"/>
      <c r="P364" s="372"/>
      <c r="Q364" s="372"/>
      <c r="R364" s="372"/>
      <c r="S364" s="372"/>
      <c r="T364" s="373"/>
      <c r="U364" s="373"/>
      <c r="V364" s="373"/>
      <c r="W364" s="373"/>
      <c r="X364" s="373"/>
      <c r="Y364" s="373"/>
      <c r="Z364" s="373"/>
      <c r="AA364" s="373"/>
      <c r="AB364" s="373"/>
      <c r="AC364" s="373"/>
      <c r="AD364" s="373"/>
      <c r="AE364" s="373"/>
      <c r="AF364" s="373"/>
      <c r="AG364" s="373"/>
      <c r="AH364" s="373"/>
      <c r="AI364" s="373"/>
      <c r="AJ364" s="373"/>
      <c r="AK364" s="373"/>
    </row>
    <row r="365" spans="1:55" s="62" customFormat="1" ht="20.100000000000001" hidden="1" customHeight="1">
      <c r="A365" s="375"/>
      <c r="B365" s="376"/>
      <c r="C365" s="376"/>
      <c r="D365" s="376"/>
      <c r="E365" s="41"/>
      <c r="F365" s="43"/>
      <c r="G365" s="122"/>
      <c r="H365" s="271">
        <f t="shared" si="16"/>
        <v>0</v>
      </c>
      <c r="I365" s="122"/>
      <c r="J365" s="271">
        <f t="shared" si="17"/>
        <v>0</v>
      </c>
      <c r="K365" s="122"/>
      <c r="L365" s="129">
        <f t="shared" si="18"/>
        <v>0</v>
      </c>
      <c r="M365" s="377"/>
      <c r="N365" s="378"/>
      <c r="O365" s="378"/>
      <c r="P365" s="378"/>
      <c r="Q365" s="378"/>
      <c r="R365" s="378"/>
      <c r="S365" s="378"/>
      <c r="T365" s="260"/>
      <c r="U365" s="260"/>
      <c r="V365" s="260"/>
      <c r="W365" s="260"/>
      <c r="X365" s="260"/>
      <c r="Y365" s="260"/>
      <c r="Z365" s="260"/>
      <c r="AA365" s="260"/>
      <c r="AB365" s="260"/>
      <c r="AC365" s="260"/>
      <c r="AD365" s="260"/>
      <c r="AE365" s="260"/>
      <c r="AF365" s="260"/>
      <c r="AG365" s="260"/>
      <c r="AH365" s="260"/>
      <c r="AI365" s="260"/>
      <c r="AJ365" s="260"/>
      <c r="AK365" s="260"/>
      <c r="AL365" s="260"/>
      <c r="AM365" s="260"/>
      <c r="AN365" s="260"/>
      <c r="AO365" s="260"/>
      <c r="AP365" s="260"/>
      <c r="AQ365" s="260"/>
      <c r="AR365" s="260"/>
      <c r="AS365" s="260"/>
      <c r="AT365" s="260"/>
      <c r="AU365" s="260"/>
      <c r="AV365" s="260"/>
      <c r="AW365" s="260"/>
      <c r="AX365" s="260"/>
      <c r="AY365" s="260"/>
      <c r="AZ365" s="260"/>
      <c r="BA365" s="260"/>
      <c r="BB365" s="260"/>
      <c r="BC365" s="260"/>
    </row>
    <row r="366" spans="1:55" s="260" customFormat="1" ht="20.100000000000001" hidden="1" customHeight="1">
      <c r="A366" s="375"/>
      <c r="B366" s="379"/>
      <c r="C366" s="380"/>
      <c r="D366" s="381"/>
      <c r="E366" s="381"/>
      <c r="F366" s="382"/>
      <c r="G366" s="383"/>
      <c r="H366" s="596">
        <f t="shared" si="16"/>
        <v>0</v>
      </c>
      <c r="I366" s="383"/>
      <c r="J366" s="596">
        <f t="shared" si="17"/>
        <v>0</v>
      </c>
      <c r="K366" s="383"/>
      <c r="L366" s="610">
        <f t="shared" si="18"/>
        <v>0</v>
      </c>
      <c r="M366" s="377"/>
      <c r="N366" s="378"/>
      <c r="O366" s="378"/>
      <c r="P366" s="378"/>
      <c r="Q366" s="378"/>
      <c r="R366" s="378"/>
      <c r="S366" s="378"/>
    </row>
    <row r="367" spans="1:55" s="260" customFormat="1" ht="20.100000000000001" hidden="1" customHeight="1">
      <c r="A367" s="375"/>
      <c r="B367" s="379"/>
      <c r="C367" s="384"/>
      <c r="D367" s="385"/>
      <c r="E367" s="386"/>
      <c r="F367" s="387"/>
      <c r="G367" s="388"/>
      <c r="H367" s="591">
        <f t="shared" si="16"/>
        <v>0</v>
      </c>
      <c r="I367" s="388"/>
      <c r="J367" s="591">
        <f t="shared" si="17"/>
        <v>0</v>
      </c>
      <c r="K367" s="388"/>
      <c r="L367" s="523">
        <f t="shared" si="18"/>
        <v>0</v>
      </c>
      <c r="M367" s="377"/>
      <c r="N367" s="378"/>
      <c r="O367" s="378"/>
      <c r="P367" s="378"/>
      <c r="Q367" s="378"/>
      <c r="R367" s="378"/>
      <c r="S367" s="378"/>
    </row>
    <row r="368" spans="1:55" s="260" customFormat="1" ht="20.100000000000001" hidden="1" customHeight="1">
      <c r="A368" s="375"/>
      <c r="B368" s="379"/>
      <c r="C368" s="389"/>
      <c r="D368" s="390"/>
      <c r="E368" s="381"/>
      <c r="F368" s="382"/>
      <c r="G368" s="383"/>
      <c r="H368" s="596">
        <f t="shared" si="16"/>
        <v>0</v>
      </c>
      <c r="I368" s="383"/>
      <c r="J368" s="588">
        <f t="shared" si="17"/>
        <v>0</v>
      </c>
      <c r="K368" s="383"/>
      <c r="L368" s="610">
        <f t="shared" si="18"/>
        <v>0</v>
      </c>
      <c r="M368" s="377"/>
      <c r="N368" s="378"/>
      <c r="O368" s="378"/>
      <c r="P368" s="378"/>
      <c r="Q368" s="378"/>
      <c r="R368" s="378"/>
      <c r="S368" s="378"/>
    </row>
    <row r="369" spans="1:55" s="260" customFormat="1" ht="20.100000000000001" hidden="1" customHeight="1">
      <c r="A369" s="375"/>
      <c r="B369" s="379"/>
      <c r="C369" s="380"/>
      <c r="D369" s="381"/>
      <c r="E369" s="381"/>
      <c r="F369" s="382"/>
      <c r="G369" s="383"/>
      <c r="H369" s="596">
        <f t="shared" si="16"/>
        <v>0</v>
      </c>
      <c r="I369" s="383"/>
      <c r="J369" s="596">
        <f t="shared" si="17"/>
        <v>0</v>
      </c>
      <c r="K369" s="383"/>
      <c r="L369" s="610">
        <f t="shared" si="18"/>
        <v>0</v>
      </c>
      <c r="M369" s="377"/>
      <c r="N369" s="378"/>
      <c r="O369" s="378"/>
      <c r="P369" s="378"/>
      <c r="Q369" s="378"/>
      <c r="R369" s="378"/>
      <c r="S369" s="378"/>
    </row>
    <row r="370" spans="1:55" s="260" customFormat="1" ht="20.100000000000001" hidden="1" customHeight="1">
      <c r="A370" s="391"/>
      <c r="B370" s="392"/>
      <c r="C370" s="392"/>
      <c r="D370" s="386"/>
      <c r="E370" s="386"/>
      <c r="F370" s="387"/>
      <c r="G370" s="388"/>
      <c r="H370" s="591">
        <f t="shared" si="16"/>
        <v>0</v>
      </c>
      <c r="I370" s="388"/>
      <c r="J370" s="591">
        <f t="shared" si="17"/>
        <v>0</v>
      </c>
      <c r="K370" s="388"/>
      <c r="L370" s="523">
        <f t="shared" si="18"/>
        <v>0</v>
      </c>
      <c r="M370" s="393"/>
      <c r="N370" s="378"/>
      <c r="O370" s="378"/>
      <c r="P370" s="378"/>
      <c r="Q370" s="378"/>
      <c r="R370" s="378"/>
      <c r="S370" s="378"/>
    </row>
    <row r="371" spans="1:55" s="260" customFormat="1" ht="20.100000000000001" hidden="1" customHeight="1">
      <c r="A371" s="391"/>
      <c r="B371" s="392"/>
      <c r="C371" s="392"/>
      <c r="D371" s="392"/>
      <c r="E371" s="394"/>
      <c r="F371" s="395"/>
      <c r="G371" s="717"/>
      <c r="H371" s="588">
        <f t="shared" si="16"/>
        <v>0</v>
      </c>
      <c r="I371" s="717"/>
      <c r="J371" s="588">
        <f t="shared" si="17"/>
        <v>0</v>
      </c>
      <c r="K371" s="383"/>
      <c r="L371" s="132">
        <f t="shared" si="18"/>
        <v>0</v>
      </c>
      <c r="M371" s="393"/>
      <c r="N371" s="378"/>
      <c r="O371" s="378"/>
      <c r="P371" s="378"/>
      <c r="Q371" s="378"/>
      <c r="R371" s="378"/>
      <c r="S371" s="378"/>
    </row>
    <row r="372" spans="1:55" s="260" customFormat="1" ht="20.100000000000001" hidden="1" customHeight="1">
      <c r="A372" s="391"/>
      <c r="B372" s="392"/>
      <c r="C372" s="392"/>
      <c r="D372" s="392"/>
      <c r="E372" s="394"/>
      <c r="F372" s="395"/>
      <c r="G372" s="717"/>
      <c r="H372" s="588">
        <f t="shared" si="16"/>
        <v>0</v>
      </c>
      <c r="I372" s="717"/>
      <c r="J372" s="588">
        <f t="shared" si="17"/>
        <v>0</v>
      </c>
      <c r="K372" s="383"/>
      <c r="L372" s="132">
        <f t="shared" si="18"/>
        <v>0</v>
      </c>
      <c r="M372" s="393"/>
      <c r="N372" s="378"/>
      <c r="O372" s="378"/>
      <c r="P372" s="378"/>
      <c r="Q372" s="378"/>
      <c r="R372" s="378"/>
      <c r="S372" s="378"/>
    </row>
    <row r="373" spans="1:55" s="260" customFormat="1" ht="20.100000000000001" hidden="1" customHeight="1">
      <c r="A373" s="391"/>
      <c r="B373" s="392"/>
      <c r="C373" s="392"/>
      <c r="D373" s="392"/>
      <c r="E373" s="394"/>
      <c r="F373" s="395"/>
      <c r="G373" s="717"/>
      <c r="H373" s="588">
        <f t="shared" si="16"/>
        <v>0</v>
      </c>
      <c r="I373" s="717"/>
      <c r="J373" s="588">
        <f t="shared" si="17"/>
        <v>0</v>
      </c>
      <c r="K373" s="383"/>
      <c r="L373" s="132">
        <f t="shared" si="18"/>
        <v>0</v>
      </c>
      <c r="M373" s="393"/>
      <c r="N373" s="378"/>
      <c r="O373" s="378"/>
      <c r="P373" s="378"/>
      <c r="Q373" s="378"/>
      <c r="R373" s="378"/>
      <c r="S373" s="378"/>
    </row>
    <row r="374" spans="1:55" s="260" customFormat="1" ht="20.100000000000001" hidden="1" customHeight="1">
      <c r="A374" s="391"/>
      <c r="B374" s="392"/>
      <c r="C374" s="392"/>
      <c r="D374" s="386"/>
      <c r="E374" s="386"/>
      <c r="F374" s="387"/>
      <c r="G374" s="388"/>
      <c r="H374" s="591">
        <f t="shared" si="16"/>
        <v>0</v>
      </c>
      <c r="I374" s="388"/>
      <c r="J374" s="591">
        <f t="shared" si="17"/>
        <v>0</v>
      </c>
      <c r="K374" s="388"/>
      <c r="L374" s="523">
        <f t="shared" si="18"/>
        <v>0</v>
      </c>
      <c r="M374" s="393"/>
      <c r="N374" s="378"/>
      <c r="O374" s="378"/>
      <c r="P374" s="378"/>
      <c r="Q374" s="378"/>
      <c r="R374" s="378"/>
      <c r="S374" s="378"/>
    </row>
    <row r="375" spans="1:55" s="373" customFormat="1" ht="20.100000000000001" hidden="1" customHeight="1">
      <c r="A375" s="391"/>
      <c r="B375" s="392"/>
      <c r="C375" s="392"/>
      <c r="D375" s="392"/>
      <c r="E375" s="394"/>
      <c r="F375" s="395"/>
      <c r="G375" s="717"/>
      <c r="H375" s="588">
        <f t="shared" si="16"/>
        <v>0</v>
      </c>
      <c r="I375" s="717"/>
      <c r="J375" s="588">
        <f t="shared" si="17"/>
        <v>0</v>
      </c>
      <c r="K375" s="383"/>
      <c r="L375" s="132">
        <f t="shared" si="18"/>
        <v>0</v>
      </c>
      <c r="M375" s="396"/>
      <c r="N375" s="372"/>
      <c r="O375" s="372"/>
      <c r="P375" s="372"/>
      <c r="Q375" s="372"/>
      <c r="R375" s="372"/>
      <c r="S375" s="372"/>
    </row>
    <row r="376" spans="1:55" s="373" customFormat="1" ht="20.100000000000001" hidden="1" customHeight="1">
      <c r="A376" s="391"/>
      <c r="B376" s="392"/>
      <c r="C376" s="392"/>
      <c r="D376" s="392"/>
      <c r="E376" s="394"/>
      <c r="F376" s="395"/>
      <c r="G376" s="717"/>
      <c r="H376" s="588">
        <f t="shared" si="16"/>
        <v>0</v>
      </c>
      <c r="I376" s="717"/>
      <c r="J376" s="588">
        <f t="shared" si="17"/>
        <v>0</v>
      </c>
      <c r="K376" s="717"/>
      <c r="L376" s="132">
        <f t="shared" si="18"/>
        <v>0</v>
      </c>
      <c r="M376" s="396"/>
      <c r="N376" s="372"/>
      <c r="O376" s="372"/>
      <c r="P376" s="372"/>
      <c r="Q376" s="372"/>
      <c r="R376" s="372"/>
      <c r="S376" s="372"/>
    </row>
    <row r="377" spans="1:55" s="260" customFormat="1" ht="20.100000000000001" hidden="1" customHeight="1">
      <c r="A377" s="391"/>
      <c r="B377" s="392"/>
      <c r="C377" s="392"/>
      <c r="D377" s="392"/>
      <c r="E377" s="394"/>
      <c r="F377" s="395"/>
      <c r="G377" s="717"/>
      <c r="H377" s="588">
        <f t="shared" si="16"/>
        <v>0</v>
      </c>
      <c r="I377" s="717"/>
      <c r="J377" s="588">
        <f t="shared" si="17"/>
        <v>0</v>
      </c>
      <c r="K377" s="717"/>
      <c r="L377" s="132">
        <f t="shared" si="18"/>
        <v>0</v>
      </c>
      <c r="M377" s="393"/>
      <c r="N377" s="378"/>
      <c r="O377" s="378"/>
      <c r="P377" s="378"/>
      <c r="Q377" s="378"/>
      <c r="R377" s="378"/>
      <c r="S377" s="378"/>
    </row>
    <row r="378" spans="1:55" s="260" customFormat="1" ht="20.100000000000001" hidden="1" customHeight="1">
      <c r="A378" s="391"/>
      <c r="B378" s="392"/>
      <c r="C378" s="392"/>
      <c r="D378" s="392"/>
      <c r="E378" s="394"/>
      <c r="F378" s="395"/>
      <c r="G378" s="717"/>
      <c r="H378" s="588">
        <f t="shared" si="16"/>
        <v>0</v>
      </c>
      <c r="I378" s="717"/>
      <c r="J378" s="588">
        <f t="shared" si="17"/>
        <v>0</v>
      </c>
      <c r="K378" s="383"/>
      <c r="L378" s="132">
        <f t="shared" si="18"/>
        <v>0</v>
      </c>
      <c r="M378" s="393"/>
      <c r="N378" s="378"/>
      <c r="O378" s="378"/>
      <c r="P378" s="378"/>
      <c r="Q378" s="378"/>
      <c r="R378" s="378"/>
      <c r="S378" s="378"/>
    </row>
    <row r="379" spans="1:55" s="260" customFormat="1" ht="20.100000000000001" hidden="1" customHeight="1">
      <c r="A379" s="391"/>
      <c r="B379" s="392"/>
      <c r="C379" s="392"/>
      <c r="D379" s="392"/>
      <c r="E379" s="394"/>
      <c r="F379" s="395"/>
      <c r="G379" s="717"/>
      <c r="H379" s="588">
        <f t="shared" si="16"/>
        <v>0</v>
      </c>
      <c r="I379" s="717"/>
      <c r="J379" s="588">
        <f t="shared" si="17"/>
        <v>0</v>
      </c>
      <c r="K379" s="383"/>
      <c r="L379" s="132">
        <f t="shared" si="18"/>
        <v>0</v>
      </c>
      <c r="M379" s="393"/>
      <c r="N379" s="378"/>
      <c r="O379" s="378"/>
      <c r="P379" s="378"/>
      <c r="Q379" s="378"/>
      <c r="R379" s="378"/>
      <c r="S379" s="378"/>
    </row>
    <row r="380" spans="1:55" s="373" customFormat="1" ht="20.100000000000001" hidden="1" customHeight="1">
      <c r="A380" s="397"/>
      <c r="B380" s="264"/>
      <c r="C380" s="398"/>
      <c r="D380" s="398"/>
      <c r="E380" s="394"/>
      <c r="F380" s="395"/>
      <c r="G380" s="717"/>
      <c r="H380" s="588">
        <f t="shared" si="16"/>
        <v>0</v>
      </c>
      <c r="I380" s="717"/>
      <c r="J380" s="588">
        <f t="shared" si="17"/>
        <v>0</v>
      </c>
      <c r="K380" s="383"/>
      <c r="L380" s="132">
        <f t="shared" si="18"/>
        <v>0</v>
      </c>
      <c r="M380" s="396"/>
      <c r="N380" s="372"/>
      <c r="O380" s="372"/>
      <c r="P380" s="372"/>
      <c r="Q380" s="372"/>
      <c r="R380" s="372"/>
      <c r="S380" s="372"/>
    </row>
    <row r="381" spans="1:55" s="62" customFormat="1" ht="20.100000000000001" hidden="1" customHeight="1">
      <c r="A381" s="375"/>
      <c r="B381" s="1097"/>
      <c r="C381" s="1098"/>
      <c r="D381" s="1098"/>
      <c r="E381" s="1098"/>
      <c r="F381" s="1099"/>
      <c r="G381" s="122"/>
      <c r="H381" s="271">
        <f t="shared" si="16"/>
        <v>0</v>
      </c>
      <c r="I381" s="122"/>
      <c r="J381" s="271">
        <f t="shared" si="17"/>
        <v>0</v>
      </c>
      <c r="K381" s="122"/>
      <c r="L381" s="129">
        <f t="shared" si="18"/>
        <v>0</v>
      </c>
      <c r="M381" s="377"/>
      <c r="N381" s="378"/>
      <c r="O381" s="378"/>
      <c r="P381" s="378"/>
      <c r="Q381" s="378"/>
      <c r="R381" s="378"/>
      <c r="S381" s="378"/>
      <c r="T381" s="260"/>
      <c r="U381" s="260"/>
      <c r="V381" s="260"/>
      <c r="W381" s="260"/>
      <c r="X381" s="260"/>
      <c r="Y381" s="260"/>
      <c r="Z381" s="260"/>
      <c r="AA381" s="260"/>
      <c r="AB381" s="260"/>
      <c r="AC381" s="260"/>
      <c r="AD381" s="260"/>
      <c r="AE381" s="260"/>
      <c r="AF381" s="260"/>
      <c r="AG381" s="260"/>
      <c r="AH381" s="260"/>
      <c r="AI381" s="260"/>
      <c r="AJ381" s="260"/>
      <c r="AK381" s="260"/>
      <c r="AL381" s="260"/>
      <c r="AM381" s="260"/>
      <c r="AN381" s="260"/>
      <c r="AO381" s="260"/>
      <c r="AP381" s="260"/>
      <c r="AQ381" s="260"/>
      <c r="AR381" s="260"/>
      <c r="AS381" s="260"/>
      <c r="AT381" s="260"/>
      <c r="AU381" s="260"/>
      <c r="AV381" s="260"/>
      <c r="AW381" s="260"/>
      <c r="AX381" s="260"/>
      <c r="AY381" s="260"/>
      <c r="AZ381" s="260"/>
      <c r="BA381" s="260"/>
      <c r="BB381" s="260"/>
      <c r="BC381" s="260"/>
    </row>
    <row r="382" spans="1:55" s="373" customFormat="1" ht="20.100000000000001" hidden="1" customHeight="1">
      <c r="A382" s="391"/>
      <c r="B382" s="392"/>
      <c r="C382" s="1074"/>
      <c r="D382" s="1075"/>
      <c r="E382" s="1075"/>
      <c r="F382" s="1076"/>
      <c r="G382" s="477"/>
      <c r="H382" s="594">
        <f t="shared" si="16"/>
        <v>0</v>
      </c>
      <c r="I382" s="477"/>
      <c r="J382" s="594">
        <f t="shared" si="17"/>
        <v>0</v>
      </c>
      <c r="K382" s="477"/>
      <c r="L382" s="538">
        <f t="shared" si="18"/>
        <v>0</v>
      </c>
      <c r="M382" s="396"/>
      <c r="N382" s="372"/>
      <c r="O382" s="372"/>
      <c r="P382" s="372"/>
      <c r="Q382" s="372"/>
      <c r="R382" s="372"/>
      <c r="S382" s="372"/>
    </row>
    <row r="383" spans="1:55" s="361" customFormat="1" ht="20.100000000000001" hidden="1" customHeight="1">
      <c r="A383" s="399"/>
      <c r="B383" s="400"/>
      <c r="C383" s="400"/>
      <c r="D383" s="1088"/>
      <c r="E383" s="1089"/>
      <c r="F383" s="1090"/>
      <c r="G383" s="556"/>
      <c r="H383" s="598">
        <f t="shared" si="16"/>
        <v>0</v>
      </c>
      <c r="I383" s="405"/>
      <c r="J383" s="598">
        <f t="shared" si="17"/>
        <v>0</v>
      </c>
      <c r="K383" s="405"/>
      <c r="L383" s="611">
        <f t="shared" si="18"/>
        <v>0</v>
      </c>
      <c r="M383" s="401"/>
      <c r="N383" s="402"/>
      <c r="O383" s="402"/>
      <c r="P383" s="402"/>
      <c r="Q383" s="402"/>
      <c r="R383" s="402"/>
      <c r="S383" s="402"/>
    </row>
    <row r="384" spans="1:55" s="361" customFormat="1" ht="20.100000000000001" hidden="1" customHeight="1">
      <c r="A384" s="403"/>
      <c r="B384" s="404"/>
      <c r="C384" s="404"/>
      <c r="D384" s="553"/>
      <c r="E384" s="554"/>
      <c r="F384" s="555"/>
      <c r="G384" s="556"/>
      <c r="H384" s="624">
        <f t="shared" si="16"/>
        <v>0</v>
      </c>
      <c r="I384" s="405"/>
      <c r="J384" s="598">
        <f t="shared" si="17"/>
        <v>0</v>
      </c>
      <c r="K384" s="556"/>
      <c r="L384" s="612">
        <f t="shared" si="18"/>
        <v>0</v>
      </c>
      <c r="M384" s="407"/>
      <c r="N384" s="402"/>
      <c r="O384" s="402"/>
      <c r="P384" s="402"/>
      <c r="Q384" s="402"/>
      <c r="R384" s="402"/>
      <c r="S384" s="402"/>
    </row>
    <row r="385" spans="1:36" s="59" customFormat="1" ht="20.100000000000001" hidden="1" customHeight="1">
      <c r="A385" s="1077"/>
      <c r="B385" s="1078"/>
      <c r="C385" s="1078"/>
      <c r="D385" s="1078"/>
      <c r="E385" s="1078"/>
      <c r="F385" s="1078"/>
      <c r="G385" s="654"/>
      <c r="H385" s="625">
        <f t="shared" si="16"/>
        <v>0</v>
      </c>
      <c r="I385" s="654"/>
      <c r="J385" s="599">
        <f t="shared" si="17"/>
        <v>0</v>
      </c>
      <c r="K385" s="654"/>
      <c r="L385" s="439">
        <f t="shared" si="18"/>
        <v>0</v>
      </c>
      <c r="M385" s="153"/>
      <c r="N385" s="83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</row>
    <row r="386" spans="1:36" s="78" customFormat="1" ht="20.100000000000001" hidden="1" customHeight="1">
      <c r="A386" s="54"/>
      <c r="B386" s="376"/>
      <c r="C386" s="440"/>
      <c r="D386" s="440"/>
      <c r="E386" s="690"/>
      <c r="F386" s="441"/>
      <c r="G386" s="655"/>
      <c r="H386" s="606">
        <f t="shared" si="16"/>
        <v>0</v>
      </c>
      <c r="I386" s="655"/>
      <c r="J386" s="600">
        <f t="shared" si="17"/>
        <v>0</v>
      </c>
      <c r="K386" s="655"/>
      <c r="L386" s="613">
        <f t="shared" si="18"/>
        <v>0</v>
      </c>
      <c r="M386" s="85"/>
      <c r="N386" s="85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</row>
    <row r="387" spans="1:36" s="62" customFormat="1" ht="20.100000000000001" hidden="1" customHeight="1">
      <c r="A387" s="54"/>
      <c r="B387" s="292"/>
      <c r="C387" s="684"/>
      <c r="D387" s="685"/>
      <c r="E387" s="685"/>
      <c r="F387" s="685"/>
      <c r="G387" s="459"/>
      <c r="H387" s="626">
        <f t="shared" si="16"/>
        <v>0</v>
      </c>
      <c r="I387" s="459"/>
      <c r="J387" s="601">
        <f t="shared" si="17"/>
        <v>0</v>
      </c>
      <c r="K387" s="459"/>
      <c r="L387" s="614">
        <f t="shared" si="18"/>
        <v>0</v>
      </c>
      <c r="M387" s="87"/>
      <c r="N387" s="87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</row>
    <row r="388" spans="1:36" s="62" customFormat="1" ht="20.100000000000001" hidden="1" customHeight="1">
      <c r="A388" s="40"/>
      <c r="B388" s="292"/>
      <c r="C388" s="688"/>
      <c r="D388" s="684"/>
      <c r="E388" s="686"/>
      <c r="F388" s="684"/>
      <c r="G388" s="442"/>
      <c r="H388" s="626">
        <f t="shared" si="16"/>
        <v>0</v>
      </c>
      <c r="I388" s="442"/>
      <c r="J388" s="601">
        <f t="shared" si="17"/>
        <v>0</v>
      </c>
      <c r="K388" s="442"/>
      <c r="L388" s="614">
        <f t="shared" si="18"/>
        <v>0</v>
      </c>
      <c r="M388" s="87"/>
      <c r="N388" s="87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</row>
    <row r="389" spans="1:36" s="62" customFormat="1" ht="20.100000000000001" hidden="1" customHeight="1">
      <c r="A389" s="54"/>
      <c r="B389" s="55"/>
      <c r="C389" s="55"/>
      <c r="D389" s="55"/>
      <c r="E389" s="443"/>
      <c r="F389" s="444"/>
      <c r="G389" s="445"/>
      <c r="H389" s="602">
        <f t="shared" si="16"/>
        <v>0</v>
      </c>
      <c r="I389" s="445"/>
      <c r="J389" s="602">
        <f t="shared" si="17"/>
        <v>0</v>
      </c>
      <c r="K389" s="445"/>
      <c r="L389" s="615">
        <f t="shared" si="18"/>
        <v>0</v>
      </c>
      <c r="M389" s="87"/>
      <c r="N389" s="87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</row>
    <row r="390" spans="1:36" s="5" customFormat="1" ht="20.100000000000001" hidden="1" customHeight="1">
      <c r="A390" s="54"/>
      <c r="B390" s="55"/>
      <c r="C390" s="55"/>
      <c r="D390" s="55"/>
      <c r="E390" s="57"/>
      <c r="F390" s="58"/>
      <c r="G390" s="446"/>
      <c r="H390" s="626">
        <f t="shared" si="16"/>
        <v>0</v>
      </c>
      <c r="I390" s="446"/>
      <c r="J390" s="601">
        <f t="shared" si="17"/>
        <v>0</v>
      </c>
      <c r="K390" s="446"/>
      <c r="L390" s="614">
        <f t="shared" si="18"/>
        <v>0</v>
      </c>
      <c r="M390" s="87"/>
      <c r="N390" s="87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</row>
    <row r="391" spans="1:36" s="5" customFormat="1" ht="20.100000000000001" hidden="1" customHeight="1">
      <c r="A391" s="54"/>
      <c r="B391" s="55"/>
      <c r="C391" s="55"/>
      <c r="D391" s="55"/>
      <c r="E391" s="447"/>
      <c r="F391" s="448"/>
      <c r="G391" s="445"/>
      <c r="H391" s="602">
        <f t="shared" ref="H391:H454" si="19">SUM(G391)/$G$5*100</f>
        <v>0</v>
      </c>
      <c r="I391" s="445"/>
      <c r="J391" s="602">
        <f t="shared" ref="J391:J454" si="20">SUM(I391/$I$5)*100</f>
        <v>0</v>
      </c>
      <c r="K391" s="445"/>
      <c r="L391" s="615">
        <f t="shared" ref="L391:L454" si="21">SUM(K391)/$I$5*100</f>
        <v>0</v>
      </c>
      <c r="M391" s="87"/>
      <c r="N391" s="87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</row>
    <row r="392" spans="1:36" s="62" customFormat="1" ht="20.100000000000001" hidden="1" customHeight="1">
      <c r="A392" s="54"/>
      <c r="B392" s="55"/>
      <c r="C392" s="55"/>
      <c r="D392" s="55"/>
      <c r="E392" s="57"/>
      <c r="F392" s="58"/>
      <c r="G392" s="446"/>
      <c r="H392" s="626">
        <f t="shared" si="19"/>
        <v>0</v>
      </c>
      <c r="I392" s="446"/>
      <c r="J392" s="601">
        <f t="shared" si="20"/>
        <v>0</v>
      </c>
      <c r="K392" s="446"/>
      <c r="L392" s="614">
        <f t="shared" si="21"/>
        <v>0</v>
      </c>
      <c r="M392" s="87"/>
      <c r="N392" s="87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</row>
    <row r="393" spans="1:36" s="62" customFormat="1" ht="20.100000000000001" hidden="1" customHeight="1">
      <c r="A393" s="54"/>
      <c r="B393" s="55"/>
      <c r="C393" s="55"/>
      <c r="D393" s="55"/>
      <c r="E393" s="53"/>
      <c r="F393" s="58"/>
      <c r="G393" s="446"/>
      <c r="H393" s="626">
        <f t="shared" si="19"/>
        <v>0</v>
      </c>
      <c r="I393" s="446"/>
      <c r="J393" s="601">
        <f t="shared" si="20"/>
        <v>0</v>
      </c>
      <c r="K393" s="446"/>
      <c r="L393" s="614">
        <f t="shared" si="21"/>
        <v>0</v>
      </c>
      <c r="M393" s="87"/>
      <c r="N393" s="87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</row>
    <row r="394" spans="1:36" s="62" customFormat="1" ht="20.100000000000001" hidden="1" customHeight="1">
      <c r="A394" s="54"/>
      <c r="B394" s="55"/>
      <c r="C394" s="55"/>
      <c r="D394" s="55"/>
      <c r="E394" s="385"/>
      <c r="F394" s="387"/>
      <c r="G394" s="445"/>
      <c r="H394" s="602">
        <f t="shared" si="19"/>
        <v>0</v>
      </c>
      <c r="I394" s="445"/>
      <c r="J394" s="602">
        <f t="shared" si="20"/>
        <v>0</v>
      </c>
      <c r="K394" s="445"/>
      <c r="L394" s="615">
        <f t="shared" si="21"/>
        <v>0</v>
      </c>
      <c r="M394" s="87"/>
      <c r="N394" s="87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</row>
    <row r="395" spans="1:36" s="44" customFormat="1" ht="20.100000000000001" hidden="1" customHeight="1">
      <c r="A395" s="54"/>
      <c r="B395" s="55"/>
      <c r="C395" s="55"/>
      <c r="D395" s="55"/>
      <c r="E395" s="57"/>
      <c r="F395" s="58"/>
      <c r="G395" s="446"/>
      <c r="H395" s="626">
        <f t="shared" si="19"/>
        <v>0</v>
      </c>
      <c r="I395" s="446"/>
      <c r="J395" s="601">
        <f t="shared" si="20"/>
        <v>0</v>
      </c>
      <c r="K395" s="446"/>
      <c r="L395" s="614">
        <f t="shared" si="21"/>
        <v>0</v>
      </c>
      <c r="M395" s="88"/>
      <c r="N395" s="88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</row>
    <row r="396" spans="1:36" s="44" customFormat="1" ht="20.100000000000001" hidden="1" customHeight="1">
      <c r="A396" s="54"/>
      <c r="B396" s="55"/>
      <c r="C396" s="55"/>
      <c r="D396" s="55"/>
      <c r="E396" s="385"/>
      <c r="F396" s="387"/>
      <c r="G396" s="445"/>
      <c r="H396" s="602">
        <f t="shared" si="19"/>
        <v>0</v>
      </c>
      <c r="I396" s="445"/>
      <c r="J396" s="602">
        <f t="shared" si="20"/>
        <v>0</v>
      </c>
      <c r="K396" s="445"/>
      <c r="L396" s="615">
        <f t="shared" si="21"/>
        <v>0</v>
      </c>
      <c r="M396" s="88"/>
      <c r="N396" s="88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</row>
    <row r="397" spans="1:36" s="44" customFormat="1" ht="20.100000000000001" hidden="1" customHeight="1">
      <c r="A397" s="54"/>
      <c r="B397" s="55"/>
      <c r="C397" s="55"/>
      <c r="D397" s="55"/>
      <c r="E397" s="57"/>
      <c r="F397" s="63"/>
      <c r="G397" s="446"/>
      <c r="H397" s="626">
        <f t="shared" si="19"/>
        <v>0</v>
      </c>
      <c r="I397" s="446"/>
      <c r="J397" s="601">
        <f t="shared" si="20"/>
        <v>0</v>
      </c>
      <c r="K397" s="446"/>
      <c r="L397" s="614">
        <f t="shared" si="21"/>
        <v>0</v>
      </c>
      <c r="M397" s="88"/>
      <c r="N397" s="88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</row>
    <row r="398" spans="1:36" s="44" customFormat="1" ht="20.100000000000001" hidden="1" customHeight="1">
      <c r="A398" s="54"/>
      <c r="B398" s="55"/>
      <c r="C398" s="55"/>
      <c r="D398" s="1085"/>
      <c r="E398" s="449"/>
      <c r="F398" s="287"/>
      <c r="G398" s="452"/>
      <c r="H398" s="627">
        <f t="shared" si="19"/>
        <v>0</v>
      </c>
      <c r="I398" s="660"/>
      <c r="J398" s="601">
        <f t="shared" si="20"/>
        <v>0</v>
      </c>
      <c r="K398" s="446"/>
      <c r="L398" s="614">
        <f t="shared" si="21"/>
        <v>0</v>
      </c>
      <c r="M398" s="88"/>
      <c r="N398" s="88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</row>
    <row r="399" spans="1:36" s="44" customFormat="1" ht="20.100000000000001" hidden="1" customHeight="1">
      <c r="A399" s="54"/>
      <c r="B399" s="55"/>
      <c r="C399" s="55"/>
      <c r="D399" s="1085"/>
      <c r="E399" s="450"/>
      <c r="F399" s="387"/>
      <c r="G399" s="445"/>
      <c r="H399" s="602">
        <f t="shared" si="19"/>
        <v>0</v>
      </c>
      <c r="I399" s="445"/>
      <c r="J399" s="602">
        <f t="shared" si="20"/>
        <v>0</v>
      </c>
      <c r="K399" s="445"/>
      <c r="L399" s="615">
        <f t="shared" si="21"/>
        <v>0</v>
      </c>
      <c r="M399" s="88"/>
      <c r="N399" s="88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</row>
    <row r="400" spans="1:36" s="44" customFormat="1" ht="20.100000000000001" hidden="1" customHeight="1">
      <c r="A400" s="54"/>
      <c r="B400" s="55"/>
      <c r="C400" s="55"/>
      <c r="D400" s="1084"/>
      <c r="E400" s="294"/>
      <c r="F400" s="63"/>
      <c r="G400" s="446"/>
      <c r="H400" s="626">
        <f t="shared" si="19"/>
        <v>0</v>
      </c>
      <c r="I400" s="446"/>
      <c r="J400" s="601">
        <f t="shared" si="20"/>
        <v>0</v>
      </c>
      <c r="K400" s="446"/>
      <c r="L400" s="614">
        <f t="shared" si="21"/>
        <v>0</v>
      </c>
      <c r="M400" s="88"/>
      <c r="N400" s="88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</row>
    <row r="401" spans="1:36" s="44" customFormat="1" ht="20.100000000000001" hidden="1" customHeight="1">
      <c r="A401" s="54"/>
      <c r="B401" s="55"/>
      <c r="C401" s="55"/>
      <c r="D401" s="451"/>
      <c r="E401" s="495"/>
      <c r="F401" s="451"/>
      <c r="G401" s="442"/>
      <c r="H401" s="626">
        <f t="shared" si="19"/>
        <v>0</v>
      </c>
      <c r="I401" s="442"/>
      <c r="J401" s="601">
        <f t="shared" si="20"/>
        <v>0</v>
      </c>
      <c r="K401" s="442"/>
      <c r="L401" s="614">
        <f t="shared" si="21"/>
        <v>0</v>
      </c>
      <c r="M401" s="88"/>
      <c r="N401" s="88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</row>
    <row r="402" spans="1:36" s="44" customFormat="1" ht="20.100000000000001" hidden="1" customHeight="1">
      <c r="A402" s="54"/>
      <c r="B402" s="55"/>
      <c r="C402" s="55"/>
      <c r="D402" s="1091"/>
      <c r="E402" s="443"/>
      <c r="F402" s="444"/>
      <c r="G402" s="445"/>
      <c r="H402" s="602">
        <f t="shared" si="19"/>
        <v>0</v>
      </c>
      <c r="I402" s="445"/>
      <c r="J402" s="602">
        <f t="shared" si="20"/>
        <v>0</v>
      </c>
      <c r="K402" s="445"/>
      <c r="L402" s="615">
        <f t="shared" si="21"/>
        <v>0</v>
      </c>
      <c r="M402" s="88"/>
      <c r="N402" s="88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</row>
    <row r="403" spans="1:36" s="44" customFormat="1" ht="20.100000000000001" hidden="1" customHeight="1">
      <c r="A403" s="54"/>
      <c r="B403" s="55"/>
      <c r="C403" s="55"/>
      <c r="D403" s="1079"/>
      <c r="E403" s="300"/>
      <c r="F403" s="60"/>
      <c r="G403" s="452"/>
      <c r="H403" s="627">
        <f t="shared" si="19"/>
        <v>0</v>
      </c>
      <c r="I403" s="452"/>
      <c r="J403" s="603">
        <f t="shared" si="20"/>
        <v>0</v>
      </c>
      <c r="K403" s="452"/>
      <c r="L403" s="614">
        <f t="shared" si="21"/>
        <v>0</v>
      </c>
      <c r="M403" s="88"/>
      <c r="N403" s="88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</row>
    <row r="404" spans="1:36" s="139" customFormat="1" ht="20.100000000000001" hidden="1" customHeight="1">
      <c r="A404" s="54"/>
      <c r="B404" s="55"/>
      <c r="C404" s="55"/>
      <c r="D404" s="55"/>
      <c r="E404" s="460"/>
      <c r="F404" s="469"/>
      <c r="G404" s="470"/>
      <c r="H404" s="604">
        <f t="shared" si="19"/>
        <v>0</v>
      </c>
      <c r="I404" s="470"/>
      <c r="J404" s="604">
        <f t="shared" si="20"/>
        <v>0</v>
      </c>
      <c r="K404" s="470"/>
      <c r="L404" s="618">
        <f t="shared" si="21"/>
        <v>0</v>
      </c>
      <c r="M404" s="557"/>
      <c r="N404" s="557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</row>
    <row r="405" spans="1:36" s="39" customFormat="1" ht="20.100000000000001" hidden="1" customHeight="1">
      <c r="A405" s="67"/>
      <c r="B405" s="68"/>
      <c r="C405" s="68"/>
      <c r="D405" s="68"/>
      <c r="E405" s="114"/>
      <c r="F405" s="558"/>
      <c r="G405" s="559"/>
      <c r="H405" s="628">
        <f t="shared" si="19"/>
        <v>0</v>
      </c>
      <c r="I405" s="559"/>
      <c r="J405" s="605">
        <f t="shared" si="20"/>
        <v>0</v>
      </c>
      <c r="K405" s="559"/>
      <c r="L405" s="619">
        <f t="shared" si="21"/>
        <v>0</v>
      </c>
      <c r="M405" s="154"/>
      <c r="N405" s="154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</row>
    <row r="406" spans="1:36" s="59" customFormat="1" ht="20.100000000000001" hidden="1" customHeight="1">
      <c r="A406" s="54"/>
      <c r="B406" s="55"/>
      <c r="C406" s="55"/>
      <c r="D406" s="453"/>
      <c r="E406" s="454"/>
      <c r="F406" s="455"/>
      <c r="G406" s="442"/>
      <c r="H406" s="627">
        <f t="shared" si="19"/>
        <v>0</v>
      </c>
      <c r="I406" s="442"/>
      <c r="J406" s="603">
        <f t="shared" si="20"/>
        <v>0</v>
      </c>
      <c r="K406" s="442"/>
      <c r="L406" s="617">
        <f t="shared" si="21"/>
        <v>0</v>
      </c>
      <c r="M406" s="83"/>
      <c r="N406" s="83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</row>
    <row r="407" spans="1:36" s="44" customFormat="1" ht="20.100000000000001" hidden="1" customHeight="1">
      <c r="A407" s="54"/>
      <c r="B407" s="55"/>
      <c r="C407" s="55"/>
      <c r="D407" s="300"/>
      <c r="E407" s="443"/>
      <c r="F407" s="444"/>
      <c r="G407" s="445"/>
      <c r="H407" s="602">
        <f t="shared" si="19"/>
        <v>0</v>
      </c>
      <c r="I407" s="445"/>
      <c r="J407" s="602">
        <f t="shared" si="20"/>
        <v>0</v>
      </c>
      <c r="K407" s="445"/>
      <c r="L407" s="615">
        <f t="shared" si="21"/>
        <v>0</v>
      </c>
      <c r="M407" s="90"/>
      <c r="N407" s="90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</row>
    <row r="408" spans="1:36" s="44" customFormat="1" ht="20.100000000000001" hidden="1" customHeight="1">
      <c r="A408" s="456"/>
      <c r="B408" s="457"/>
      <c r="C408" s="457"/>
      <c r="D408" s="457"/>
      <c r="E408" s="458"/>
      <c r="F408" s="60"/>
      <c r="G408" s="656"/>
      <c r="H408" s="626">
        <f t="shared" si="19"/>
        <v>0</v>
      </c>
      <c r="I408" s="661"/>
      <c r="J408" s="601">
        <f t="shared" si="20"/>
        <v>0</v>
      </c>
      <c r="K408" s="459"/>
      <c r="L408" s="614">
        <f t="shared" si="21"/>
        <v>0</v>
      </c>
      <c r="M408" s="90"/>
      <c r="N408" s="90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</row>
    <row r="409" spans="1:36" s="44" customFormat="1" ht="20.100000000000001" hidden="1" customHeight="1">
      <c r="A409" s="456"/>
      <c r="B409" s="457"/>
      <c r="C409" s="457"/>
      <c r="D409" s="457"/>
      <c r="E409" s="460"/>
      <c r="F409" s="444"/>
      <c r="G409" s="445"/>
      <c r="H409" s="602">
        <f t="shared" si="19"/>
        <v>0</v>
      </c>
      <c r="I409" s="662"/>
      <c r="J409" s="602">
        <f t="shared" si="20"/>
        <v>0</v>
      </c>
      <c r="K409" s="445"/>
      <c r="L409" s="615">
        <f t="shared" si="21"/>
        <v>0</v>
      </c>
      <c r="M409" s="90"/>
      <c r="N409" s="90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</row>
    <row r="410" spans="1:36" s="59" customFormat="1" ht="20.100000000000001" hidden="1" customHeight="1">
      <c r="A410" s="456"/>
      <c r="B410" s="457"/>
      <c r="C410" s="457"/>
      <c r="D410" s="457"/>
      <c r="E410" s="461"/>
      <c r="F410" s="58"/>
      <c r="G410" s="446"/>
      <c r="H410" s="626">
        <f t="shared" si="19"/>
        <v>0</v>
      </c>
      <c r="I410" s="661"/>
      <c r="J410" s="601">
        <f t="shared" si="20"/>
        <v>0</v>
      </c>
      <c r="K410" s="459"/>
      <c r="L410" s="614">
        <f t="shared" si="21"/>
        <v>0</v>
      </c>
      <c r="M410" s="90"/>
      <c r="N410" s="90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</row>
    <row r="411" spans="1:36" s="139" customFormat="1" ht="20.100000000000001" hidden="1" customHeight="1">
      <c r="A411" s="456"/>
      <c r="B411" s="457"/>
      <c r="C411" s="457"/>
      <c r="D411" s="457"/>
      <c r="E411" s="462"/>
      <c r="F411" s="296"/>
      <c r="G411" s="446"/>
      <c r="H411" s="626">
        <f t="shared" si="19"/>
        <v>0</v>
      </c>
      <c r="I411" s="661"/>
      <c r="J411" s="601">
        <f t="shared" si="20"/>
        <v>0</v>
      </c>
      <c r="K411" s="459"/>
      <c r="L411" s="614">
        <f t="shared" si="21"/>
        <v>0</v>
      </c>
      <c r="M411" s="102"/>
      <c r="N411" s="102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</row>
    <row r="412" spans="1:36" s="104" customFormat="1" ht="20.100000000000001" hidden="1" customHeight="1">
      <c r="A412" s="456"/>
      <c r="B412" s="457"/>
      <c r="C412" s="457"/>
      <c r="D412" s="457"/>
      <c r="E412" s="460"/>
      <c r="F412" s="444"/>
      <c r="G412" s="445"/>
      <c r="H412" s="602">
        <f t="shared" si="19"/>
        <v>0</v>
      </c>
      <c r="I412" s="662"/>
      <c r="J412" s="602">
        <f t="shared" si="20"/>
        <v>0</v>
      </c>
      <c r="K412" s="445"/>
      <c r="L412" s="615">
        <f t="shared" si="21"/>
        <v>0</v>
      </c>
      <c r="M412" s="102"/>
      <c r="N412" s="102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</row>
    <row r="413" spans="1:36" s="104" customFormat="1" ht="20.100000000000001" hidden="1" customHeight="1">
      <c r="A413" s="456"/>
      <c r="B413" s="457"/>
      <c r="C413" s="457"/>
      <c r="D413" s="457"/>
      <c r="E413" s="461"/>
      <c r="F413" s="58"/>
      <c r="G413" s="446"/>
      <c r="H413" s="626">
        <f t="shared" si="19"/>
        <v>0</v>
      </c>
      <c r="I413" s="661"/>
      <c r="J413" s="601">
        <f t="shared" si="20"/>
        <v>0</v>
      </c>
      <c r="K413" s="459"/>
      <c r="L413" s="614">
        <f t="shared" si="21"/>
        <v>0</v>
      </c>
      <c r="M413" s="102"/>
      <c r="N413" s="102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</row>
    <row r="414" spans="1:36" s="59" customFormat="1" ht="20.100000000000001" hidden="1" customHeight="1">
      <c r="A414" s="463"/>
      <c r="B414" s="464"/>
      <c r="C414" s="464"/>
      <c r="D414" s="457"/>
      <c r="E414" s="450"/>
      <c r="F414" s="465"/>
      <c r="G414" s="445"/>
      <c r="H414" s="602">
        <f t="shared" si="19"/>
        <v>0</v>
      </c>
      <c r="I414" s="662"/>
      <c r="J414" s="602">
        <f t="shared" si="20"/>
        <v>0</v>
      </c>
      <c r="K414" s="445"/>
      <c r="L414" s="615">
        <f t="shared" si="21"/>
        <v>0</v>
      </c>
      <c r="M414" s="90"/>
      <c r="N414" s="90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</row>
    <row r="415" spans="1:36" s="466" customFormat="1" ht="20.100000000000001" hidden="1" customHeight="1">
      <c r="A415" s="463"/>
      <c r="B415" s="464"/>
      <c r="C415" s="464"/>
      <c r="D415" s="1085"/>
      <c r="E415" s="1083"/>
      <c r="F415" s="58"/>
      <c r="G415" s="446"/>
      <c r="H415" s="626">
        <f t="shared" si="19"/>
        <v>0</v>
      </c>
      <c r="I415" s="661"/>
      <c r="J415" s="601">
        <f t="shared" si="20"/>
        <v>0</v>
      </c>
      <c r="K415" s="459"/>
      <c r="L415" s="614">
        <f t="shared" si="21"/>
        <v>0</v>
      </c>
      <c r="M415" s="90"/>
      <c r="N415" s="90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</row>
    <row r="416" spans="1:36" s="59" customFormat="1" ht="20.100000000000001" hidden="1" customHeight="1">
      <c r="A416" s="463"/>
      <c r="B416" s="464"/>
      <c r="C416" s="464"/>
      <c r="D416" s="1084"/>
      <c r="E416" s="1084"/>
      <c r="F416" s="287"/>
      <c r="G416" s="452"/>
      <c r="H416" s="627">
        <f t="shared" si="19"/>
        <v>0</v>
      </c>
      <c r="I416" s="660"/>
      <c r="J416" s="601">
        <f t="shared" si="20"/>
        <v>0</v>
      </c>
      <c r="K416" s="459"/>
      <c r="L416" s="614">
        <f t="shared" si="21"/>
        <v>0</v>
      </c>
      <c r="M416" s="90"/>
      <c r="N416" s="90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</row>
    <row r="417" spans="1:16384" s="39" customFormat="1" ht="20.100000000000001" hidden="1" customHeight="1">
      <c r="A417" s="463"/>
      <c r="B417" s="464"/>
      <c r="C417" s="464"/>
      <c r="D417" s="451"/>
      <c r="E417" s="495"/>
      <c r="F417" s="451"/>
      <c r="G417" s="442"/>
      <c r="H417" s="627">
        <f t="shared" si="19"/>
        <v>0</v>
      </c>
      <c r="I417" s="442"/>
      <c r="J417" s="603">
        <f t="shared" si="20"/>
        <v>0</v>
      </c>
      <c r="K417" s="442"/>
      <c r="L417" s="617">
        <f t="shared" si="21"/>
        <v>0</v>
      </c>
      <c r="M417" s="91"/>
      <c r="N417" s="91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</row>
    <row r="418" spans="1:16384" s="62" customFormat="1" ht="20.100000000000001" hidden="1" customHeight="1">
      <c r="A418" s="463"/>
      <c r="B418" s="464"/>
      <c r="C418" s="464"/>
      <c r="D418" s="300"/>
      <c r="E418" s="443"/>
      <c r="F418" s="444"/>
      <c r="G418" s="445"/>
      <c r="H418" s="602">
        <f t="shared" si="19"/>
        <v>0</v>
      </c>
      <c r="I418" s="445"/>
      <c r="J418" s="602">
        <f t="shared" si="20"/>
        <v>0</v>
      </c>
      <c r="K418" s="445"/>
      <c r="L418" s="615">
        <f t="shared" si="21"/>
        <v>0</v>
      </c>
      <c r="M418" s="87"/>
      <c r="N418" s="87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</row>
    <row r="419" spans="1:16384" s="62" customFormat="1" ht="20.100000000000001" hidden="1" customHeight="1">
      <c r="A419" s="463"/>
      <c r="B419" s="464"/>
      <c r="C419" s="464"/>
      <c r="D419" s="55"/>
      <c r="E419" s="52"/>
      <c r="F419" s="60"/>
      <c r="G419" s="452"/>
      <c r="H419" s="627">
        <f t="shared" si="19"/>
        <v>0</v>
      </c>
      <c r="I419" s="452"/>
      <c r="J419" s="603">
        <f t="shared" si="20"/>
        <v>0</v>
      </c>
      <c r="K419" s="452"/>
      <c r="L419" s="614">
        <f t="shared" si="21"/>
        <v>0</v>
      </c>
      <c r="M419" s="87"/>
      <c r="N419" s="87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</row>
    <row r="420" spans="1:16384" s="62" customFormat="1" ht="20.100000000000001" hidden="1" customHeight="1">
      <c r="A420" s="456"/>
      <c r="B420" s="457"/>
      <c r="C420" s="457"/>
      <c r="D420" s="457"/>
      <c r="E420" s="467"/>
      <c r="F420" s="468"/>
      <c r="G420" s="446"/>
      <c r="H420" s="626">
        <f t="shared" si="19"/>
        <v>0</v>
      </c>
      <c r="I420" s="661"/>
      <c r="J420" s="601">
        <f t="shared" si="20"/>
        <v>0</v>
      </c>
      <c r="K420" s="452"/>
      <c r="L420" s="614">
        <f t="shared" si="21"/>
        <v>0</v>
      </c>
      <c r="M420" s="87"/>
      <c r="N420" s="87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</row>
    <row r="421" spans="1:16384" s="5" customFormat="1" ht="20.100000000000001" hidden="1" customHeight="1">
      <c r="A421" s="54"/>
      <c r="B421" s="55"/>
      <c r="C421" s="55"/>
      <c r="D421" s="55"/>
      <c r="E421" s="443"/>
      <c r="F421" s="469"/>
      <c r="G421" s="470"/>
      <c r="H421" s="602">
        <f t="shared" si="19"/>
        <v>0</v>
      </c>
      <c r="I421" s="470"/>
      <c r="J421" s="602">
        <f t="shared" si="20"/>
        <v>0</v>
      </c>
      <c r="K421" s="470"/>
      <c r="L421" s="615">
        <f t="shared" si="21"/>
        <v>0</v>
      </c>
      <c r="M421" s="87"/>
      <c r="N421" s="87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</row>
    <row r="422" spans="1:16384" s="5" customFormat="1" ht="20.100000000000001" hidden="1" customHeight="1">
      <c r="A422" s="54"/>
      <c r="B422" s="55"/>
      <c r="C422" s="55"/>
      <c r="D422" s="1079"/>
      <c r="E422" s="294"/>
      <c r="F422" s="48"/>
      <c r="G422" s="446"/>
      <c r="H422" s="626">
        <f t="shared" si="19"/>
        <v>0</v>
      </c>
      <c r="I422" s="446"/>
      <c r="J422" s="601">
        <f t="shared" si="20"/>
        <v>0</v>
      </c>
      <c r="K422" s="459"/>
      <c r="L422" s="614">
        <f t="shared" si="21"/>
        <v>0</v>
      </c>
      <c r="M422" s="87"/>
      <c r="N422" s="87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</row>
    <row r="423" spans="1:16384" s="472" customFormat="1" ht="20.100000000000001" hidden="1" customHeight="1">
      <c r="A423" s="54"/>
      <c r="B423" s="55"/>
      <c r="C423" s="55"/>
      <c r="D423" s="1079"/>
      <c r="E423" s="443"/>
      <c r="F423" s="469"/>
      <c r="G423" s="470"/>
      <c r="H423" s="602">
        <f t="shared" si="19"/>
        <v>0</v>
      </c>
      <c r="I423" s="470"/>
      <c r="J423" s="602">
        <f t="shared" si="20"/>
        <v>0</v>
      </c>
      <c r="K423" s="470"/>
      <c r="L423" s="615">
        <f t="shared" si="21"/>
        <v>0</v>
      </c>
      <c r="M423" s="94"/>
      <c r="N423" s="94"/>
      <c r="O423" s="94"/>
      <c r="P423" s="94"/>
      <c r="Q423" s="94"/>
      <c r="R423" s="75"/>
      <c r="S423" s="370"/>
      <c r="T423" s="121"/>
      <c r="U423" s="370"/>
      <c r="V423" s="121"/>
      <c r="W423" s="370"/>
      <c r="X423" s="471"/>
      <c r="Y423" s="93"/>
      <c r="Z423" s="94"/>
      <c r="AA423" s="94"/>
      <c r="AB423" s="94"/>
      <c r="AC423" s="94"/>
      <c r="AD423" s="75"/>
      <c r="AE423" s="370"/>
      <c r="AF423" s="121"/>
      <c r="AG423" s="370"/>
      <c r="AH423" s="121"/>
      <c r="AI423" s="370"/>
      <c r="AJ423" s="471"/>
      <c r="AK423" s="93"/>
      <c r="AL423" s="94"/>
      <c r="AM423" s="94"/>
      <c r="AN423" s="94"/>
      <c r="AO423" s="94"/>
      <c r="AP423" s="75"/>
      <c r="AQ423" s="370"/>
      <c r="AR423" s="121"/>
      <c r="AS423" s="370"/>
      <c r="AT423" s="121"/>
      <c r="AU423" s="370"/>
      <c r="AV423" s="471"/>
      <c r="AW423" s="93"/>
      <c r="AX423" s="94"/>
      <c r="AY423" s="94"/>
      <c r="AZ423" s="94"/>
      <c r="BA423" s="94"/>
      <c r="BB423" s="75"/>
      <c r="BC423" s="370"/>
      <c r="BD423" s="121"/>
      <c r="BE423" s="370"/>
      <c r="BF423" s="121"/>
      <c r="BG423" s="370"/>
      <c r="BH423" s="471"/>
      <c r="BI423" s="93"/>
      <c r="BJ423" s="94"/>
      <c r="BK423" s="94"/>
      <c r="BL423" s="94"/>
      <c r="BM423" s="94"/>
      <c r="BN423" s="75"/>
      <c r="BO423" s="370"/>
      <c r="BP423" s="121"/>
      <c r="BQ423" s="370"/>
      <c r="BR423" s="121"/>
      <c r="BS423" s="370"/>
      <c r="BT423" s="471"/>
      <c r="BU423" s="93"/>
      <c r="BV423" s="94"/>
      <c r="BW423" s="94"/>
      <c r="BX423" s="94"/>
      <c r="BY423" s="94"/>
      <c r="BZ423" s="75"/>
      <c r="CA423" s="370"/>
      <c r="CB423" s="121"/>
      <c r="CC423" s="370"/>
      <c r="CD423" s="121"/>
      <c r="CE423" s="370"/>
      <c r="CF423" s="471"/>
      <c r="CG423" s="93"/>
      <c r="CH423" s="94"/>
      <c r="CI423" s="94"/>
      <c r="CJ423" s="94"/>
      <c r="CK423" s="94"/>
      <c r="CL423" s="75"/>
      <c r="CM423" s="370"/>
      <c r="CN423" s="121"/>
      <c r="CO423" s="370"/>
      <c r="CP423" s="121"/>
      <c r="CQ423" s="370"/>
      <c r="CR423" s="471"/>
      <c r="CS423" s="93"/>
      <c r="CT423" s="94"/>
      <c r="CU423" s="94"/>
      <c r="CV423" s="94"/>
      <c r="CW423" s="94"/>
      <c r="CX423" s="75"/>
      <c r="CY423" s="370"/>
      <c r="CZ423" s="121"/>
      <c r="DA423" s="370"/>
      <c r="DB423" s="121"/>
      <c r="DC423" s="370"/>
      <c r="DD423" s="471"/>
      <c r="DE423" s="93"/>
      <c r="DF423" s="94"/>
      <c r="DG423" s="94"/>
      <c r="DH423" s="94"/>
      <c r="DI423" s="94"/>
      <c r="DJ423" s="75"/>
      <c r="DK423" s="370"/>
      <c r="DL423" s="121"/>
      <c r="DM423" s="370"/>
      <c r="DN423" s="121"/>
      <c r="DO423" s="370"/>
      <c r="DP423" s="471"/>
      <c r="DQ423" s="93"/>
      <c r="DR423" s="94"/>
      <c r="DS423" s="94"/>
      <c r="DT423" s="94"/>
      <c r="DU423" s="94"/>
      <c r="DV423" s="75"/>
      <c r="DW423" s="370"/>
      <c r="DX423" s="121"/>
      <c r="DY423" s="370"/>
      <c r="DZ423" s="121"/>
      <c r="EA423" s="370"/>
      <c r="EB423" s="471"/>
      <c r="EC423" s="93"/>
      <c r="ED423" s="94"/>
      <c r="EE423" s="94"/>
      <c r="EF423" s="94"/>
      <c r="EG423" s="94"/>
      <c r="EH423" s="75"/>
      <c r="EI423" s="370"/>
      <c r="EJ423" s="121"/>
      <c r="EK423" s="370"/>
      <c r="EL423" s="121"/>
      <c r="EM423" s="370"/>
      <c r="EN423" s="471"/>
      <c r="EO423" s="93"/>
      <c r="EP423" s="94"/>
      <c r="EQ423" s="94"/>
      <c r="ER423" s="94"/>
      <c r="ES423" s="94"/>
      <c r="ET423" s="75"/>
      <c r="EU423" s="370"/>
      <c r="EV423" s="121"/>
      <c r="EW423" s="370"/>
      <c r="EX423" s="121"/>
      <c r="EY423" s="370"/>
      <c r="EZ423" s="471"/>
      <c r="FA423" s="93"/>
      <c r="FB423" s="94"/>
      <c r="FC423" s="94"/>
      <c r="FD423" s="94"/>
      <c r="FE423" s="94"/>
      <c r="FF423" s="75"/>
      <c r="FG423" s="370"/>
      <c r="FH423" s="121"/>
      <c r="FI423" s="370"/>
      <c r="FJ423" s="121"/>
      <c r="FK423" s="370"/>
      <c r="FL423" s="471"/>
      <c r="FM423" s="93"/>
      <c r="FN423" s="94"/>
      <c r="FO423" s="94"/>
      <c r="FP423" s="94"/>
      <c r="FQ423" s="94"/>
      <c r="FR423" s="75"/>
      <c r="FS423" s="370"/>
      <c r="FT423" s="121"/>
      <c r="FU423" s="370"/>
      <c r="FV423" s="121"/>
      <c r="FW423" s="370"/>
      <c r="FX423" s="471"/>
      <c r="FY423" s="93"/>
      <c r="FZ423" s="94"/>
      <c r="GA423" s="94"/>
      <c r="GB423" s="94"/>
      <c r="GC423" s="94"/>
      <c r="GD423" s="75"/>
      <c r="GE423" s="370"/>
      <c r="GF423" s="121"/>
      <c r="GG423" s="370"/>
      <c r="GH423" s="121"/>
      <c r="GI423" s="370"/>
      <c r="GJ423" s="471"/>
      <c r="GK423" s="93"/>
      <c r="GL423" s="94"/>
      <c r="GM423" s="94"/>
      <c r="GN423" s="94"/>
      <c r="GO423" s="94"/>
      <c r="GP423" s="75"/>
      <c r="GQ423" s="370"/>
      <c r="GR423" s="121"/>
      <c r="GS423" s="370"/>
      <c r="GT423" s="121"/>
      <c r="GU423" s="370"/>
      <c r="GV423" s="471"/>
      <c r="GW423" s="93"/>
      <c r="GX423" s="94"/>
      <c r="GY423" s="94"/>
      <c r="GZ423" s="94"/>
      <c r="HA423" s="94"/>
      <c r="HB423" s="75"/>
      <c r="HC423" s="370"/>
      <c r="HD423" s="121"/>
      <c r="HE423" s="370"/>
      <c r="HF423" s="121"/>
      <c r="HG423" s="370"/>
      <c r="HH423" s="471"/>
      <c r="HI423" s="93"/>
      <c r="HJ423" s="94"/>
      <c r="HK423" s="94"/>
      <c r="HL423" s="94"/>
      <c r="HM423" s="94"/>
      <c r="HN423" s="75"/>
      <c r="HO423" s="370"/>
      <c r="HP423" s="121"/>
      <c r="HQ423" s="370"/>
      <c r="HR423" s="121"/>
      <c r="HS423" s="370"/>
      <c r="HT423" s="471"/>
      <c r="HU423" s="93"/>
      <c r="HV423" s="94"/>
      <c r="HW423" s="94"/>
      <c r="HX423" s="94"/>
      <c r="HY423" s="94"/>
      <c r="HZ423" s="75"/>
      <c r="IA423" s="370"/>
      <c r="IB423" s="121"/>
      <c r="IC423" s="370"/>
      <c r="ID423" s="121"/>
      <c r="IE423" s="370"/>
      <c r="IF423" s="471"/>
      <c r="IG423" s="93"/>
      <c r="IH423" s="94"/>
      <c r="II423" s="94"/>
      <c r="IJ423" s="94"/>
      <c r="IK423" s="94"/>
      <c r="IL423" s="75"/>
      <c r="IM423" s="370"/>
      <c r="IN423" s="121"/>
      <c r="IO423" s="370"/>
      <c r="IP423" s="121"/>
      <c r="IQ423" s="370"/>
      <c r="IR423" s="471"/>
      <c r="IS423" s="93"/>
      <c r="IT423" s="94"/>
      <c r="IU423" s="94"/>
      <c r="IV423" s="94"/>
      <c r="IW423" s="94"/>
      <c r="IX423" s="75"/>
      <c r="IY423" s="370"/>
      <c r="IZ423" s="121"/>
      <c r="JA423" s="370"/>
      <c r="JB423" s="121"/>
      <c r="JC423" s="370"/>
      <c r="JD423" s="471"/>
      <c r="JE423" s="93"/>
      <c r="JF423" s="94"/>
      <c r="JG423" s="94"/>
      <c r="JH423" s="94"/>
      <c r="JI423" s="94"/>
      <c r="JJ423" s="75"/>
      <c r="JK423" s="370"/>
      <c r="JL423" s="121"/>
      <c r="JM423" s="370"/>
      <c r="JN423" s="121"/>
      <c r="JO423" s="370"/>
      <c r="JP423" s="471"/>
      <c r="JQ423" s="93"/>
      <c r="JR423" s="94"/>
      <c r="JS423" s="94"/>
      <c r="JT423" s="94"/>
      <c r="JU423" s="94"/>
      <c r="JV423" s="75"/>
      <c r="JW423" s="370"/>
      <c r="JX423" s="121"/>
      <c r="JY423" s="370"/>
      <c r="JZ423" s="121"/>
      <c r="KA423" s="370"/>
      <c r="KB423" s="471"/>
      <c r="KC423" s="93"/>
      <c r="KD423" s="94"/>
      <c r="KE423" s="94"/>
      <c r="KF423" s="94"/>
      <c r="KG423" s="94"/>
      <c r="KH423" s="75"/>
      <c r="KI423" s="370"/>
      <c r="KJ423" s="121"/>
      <c r="KK423" s="370"/>
      <c r="KL423" s="121"/>
      <c r="KM423" s="370"/>
      <c r="KN423" s="471"/>
      <c r="KO423" s="93"/>
      <c r="KP423" s="94"/>
      <c r="KQ423" s="94"/>
      <c r="KR423" s="94"/>
      <c r="KS423" s="94"/>
      <c r="KT423" s="75"/>
      <c r="KU423" s="370"/>
      <c r="KV423" s="121"/>
      <c r="KW423" s="370"/>
      <c r="KX423" s="121"/>
      <c r="KY423" s="370"/>
      <c r="KZ423" s="471"/>
      <c r="LA423" s="93"/>
      <c r="LB423" s="94"/>
      <c r="LC423" s="94"/>
      <c r="LD423" s="94"/>
      <c r="LE423" s="94"/>
      <c r="LF423" s="75"/>
      <c r="LG423" s="370"/>
      <c r="LH423" s="121"/>
      <c r="LI423" s="370"/>
      <c r="LJ423" s="121"/>
      <c r="LK423" s="370"/>
      <c r="LL423" s="471"/>
      <c r="LM423" s="93"/>
      <c r="LN423" s="94"/>
      <c r="LO423" s="94"/>
      <c r="LP423" s="94"/>
      <c r="LQ423" s="94"/>
      <c r="LR423" s="75"/>
      <c r="LS423" s="370"/>
      <c r="LT423" s="121"/>
      <c r="LU423" s="370"/>
      <c r="LV423" s="121"/>
      <c r="LW423" s="370"/>
      <c r="LX423" s="471"/>
      <c r="LY423" s="93"/>
      <c r="LZ423" s="94"/>
      <c r="MA423" s="94"/>
      <c r="MB423" s="94"/>
      <c r="MC423" s="94"/>
      <c r="MD423" s="75"/>
      <c r="ME423" s="370"/>
      <c r="MF423" s="121"/>
      <c r="MG423" s="370"/>
      <c r="MH423" s="121"/>
      <c r="MI423" s="370"/>
      <c r="MJ423" s="471"/>
      <c r="MK423" s="93"/>
      <c r="ML423" s="94"/>
      <c r="MM423" s="94"/>
      <c r="MN423" s="94"/>
      <c r="MO423" s="94"/>
      <c r="MP423" s="75"/>
      <c r="MQ423" s="370"/>
      <c r="MR423" s="121"/>
      <c r="MS423" s="370"/>
      <c r="MT423" s="121"/>
      <c r="MU423" s="370"/>
      <c r="MV423" s="471"/>
      <c r="MW423" s="93"/>
      <c r="MX423" s="94"/>
      <c r="MY423" s="94"/>
      <c r="MZ423" s="94"/>
      <c r="NA423" s="94"/>
      <c r="NB423" s="75"/>
      <c r="NC423" s="370"/>
      <c r="ND423" s="121"/>
      <c r="NE423" s="370"/>
      <c r="NF423" s="121"/>
      <c r="NG423" s="370"/>
      <c r="NH423" s="471"/>
      <c r="NI423" s="93"/>
      <c r="NJ423" s="94"/>
      <c r="NK423" s="94"/>
      <c r="NL423" s="94"/>
      <c r="NM423" s="94"/>
      <c r="NN423" s="75"/>
      <c r="NO423" s="370"/>
      <c r="NP423" s="121"/>
      <c r="NQ423" s="370"/>
      <c r="NR423" s="121"/>
      <c r="NS423" s="370"/>
      <c r="NT423" s="471"/>
      <c r="NU423" s="93"/>
      <c r="NV423" s="94"/>
      <c r="NW423" s="94"/>
      <c r="NX423" s="94"/>
      <c r="NY423" s="94"/>
      <c r="NZ423" s="75"/>
      <c r="OA423" s="370"/>
      <c r="OB423" s="121"/>
      <c r="OC423" s="370"/>
      <c r="OD423" s="121"/>
      <c r="OE423" s="370"/>
      <c r="OF423" s="471"/>
      <c r="OG423" s="93"/>
      <c r="OH423" s="94"/>
      <c r="OI423" s="94"/>
      <c r="OJ423" s="94"/>
      <c r="OK423" s="94"/>
      <c r="OL423" s="75"/>
      <c r="OM423" s="370"/>
      <c r="ON423" s="121"/>
      <c r="OO423" s="370"/>
      <c r="OP423" s="121"/>
      <c r="OQ423" s="370"/>
      <c r="OR423" s="471"/>
      <c r="OS423" s="93"/>
      <c r="OT423" s="94"/>
      <c r="OU423" s="94"/>
      <c r="OV423" s="94"/>
      <c r="OW423" s="94"/>
      <c r="OX423" s="75"/>
      <c r="OY423" s="370"/>
      <c r="OZ423" s="121"/>
      <c r="PA423" s="370"/>
      <c r="PB423" s="121"/>
      <c r="PC423" s="370"/>
      <c r="PD423" s="471"/>
      <c r="PE423" s="93"/>
      <c r="PF423" s="94"/>
      <c r="PG423" s="94"/>
      <c r="PH423" s="94"/>
      <c r="PI423" s="94"/>
      <c r="PJ423" s="75"/>
      <c r="PK423" s="370"/>
      <c r="PL423" s="121"/>
      <c r="PM423" s="370"/>
      <c r="PN423" s="121"/>
      <c r="PO423" s="370"/>
      <c r="PP423" s="471"/>
      <c r="PQ423" s="93"/>
      <c r="PR423" s="94"/>
      <c r="PS423" s="94"/>
      <c r="PT423" s="94"/>
      <c r="PU423" s="94"/>
      <c r="PV423" s="75"/>
      <c r="PW423" s="370"/>
      <c r="PX423" s="121"/>
      <c r="PY423" s="370"/>
      <c r="PZ423" s="121"/>
      <c r="QA423" s="370"/>
      <c r="QB423" s="471"/>
      <c r="QC423" s="93"/>
      <c r="QD423" s="94"/>
      <c r="QE423" s="94"/>
      <c r="QF423" s="94"/>
      <c r="QG423" s="94"/>
      <c r="QH423" s="75"/>
      <c r="QI423" s="370"/>
      <c r="QJ423" s="121"/>
      <c r="QK423" s="370"/>
      <c r="QL423" s="121"/>
      <c r="QM423" s="370"/>
      <c r="QN423" s="471"/>
      <c r="QO423" s="93"/>
      <c r="QP423" s="94"/>
      <c r="QQ423" s="94"/>
      <c r="QR423" s="94"/>
      <c r="QS423" s="94"/>
      <c r="QT423" s="75"/>
      <c r="QU423" s="370"/>
      <c r="QV423" s="121"/>
      <c r="QW423" s="370"/>
      <c r="QX423" s="121"/>
      <c r="QY423" s="370"/>
      <c r="QZ423" s="471"/>
      <c r="RA423" s="93"/>
      <c r="RB423" s="94"/>
      <c r="RC423" s="94"/>
      <c r="RD423" s="94"/>
      <c r="RE423" s="94"/>
      <c r="RF423" s="75"/>
      <c r="RG423" s="370"/>
      <c r="RH423" s="121"/>
      <c r="RI423" s="370"/>
      <c r="RJ423" s="121"/>
      <c r="RK423" s="370"/>
      <c r="RL423" s="471"/>
      <c r="RM423" s="93"/>
      <c r="RN423" s="94"/>
      <c r="RO423" s="94"/>
      <c r="RP423" s="94"/>
      <c r="RQ423" s="94"/>
      <c r="RR423" s="75"/>
      <c r="RS423" s="370"/>
      <c r="RT423" s="121"/>
      <c r="RU423" s="370"/>
      <c r="RV423" s="121"/>
      <c r="RW423" s="370"/>
      <c r="RX423" s="471"/>
      <c r="RY423" s="93"/>
      <c r="RZ423" s="94"/>
      <c r="SA423" s="94"/>
      <c r="SB423" s="94"/>
      <c r="SC423" s="94"/>
      <c r="SD423" s="75"/>
      <c r="SE423" s="370"/>
      <c r="SF423" s="121"/>
      <c r="SG423" s="370"/>
      <c r="SH423" s="121"/>
      <c r="SI423" s="370"/>
      <c r="SJ423" s="471"/>
      <c r="SK423" s="93"/>
      <c r="SL423" s="94"/>
      <c r="SM423" s="94"/>
      <c r="SN423" s="94"/>
      <c r="SO423" s="94"/>
      <c r="SP423" s="75"/>
      <c r="SQ423" s="370"/>
      <c r="SR423" s="121"/>
      <c r="SS423" s="370"/>
      <c r="ST423" s="121"/>
      <c r="SU423" s="370"/>
      <c r="SV423" s="471"/>
      <c r="SW423" s="93"/>
      <c r="SX423" s="94"/>
      <c r="SY423" s="94"/>
      <c r="SZ423" s="94"/>
      <c r="TA423" s="94"/>
      <c r="TB423" s="75"/>
      <c r="TC423" s="370"/>
      <c r="TD423" s="121"/>
      <c r="TE423" s="370"/>
      <c r="TF423" s="121"/>
      <c r="TG423" s="370"/>
      <c r="TH423" s="471"/>
      <c r="TI423" s="93"/>
      <c r="TJ423" s="94"/>
      <c r="TK423" s="94"/>
      <c r="TL423" s="94"/>
      <c r="TM423" s="94"/>
      <c r="TN423" s="75"/>
      <c r="TO423" s="370"/>
      <c r="TP423" s="121"/>
      <c r="TQ423" s="370"/>
      <c r="TR423" s="121"/>
      <c r="TS423" s="370"/>
      <c r="TT423" s="471"/>
      <c r="TU423" s="93"/>
      <c r="TV423" s="94"/>
      <c r="TW423" s="94"/>
      <c r="TX423" s="94"/>
      <c r="TY423" s="94"/>
      <c r="TZ423" s="75"/>
      <c r="UA423" s="370"/>
      <c r="UB423" s="121"/>
      <c r="UC423" s="370"/>
      <c r="UD423" s="121"/>
      <c r="UE423" s="370"/>
      <c r="UF423" s="471"/>
      <c r="UG423" s="93"/>
      <c r="UH423" s="94"/>
      <c r="UI423" s="94"/>
      <c r="UJ423" s="94"/>
      <c r="UK423" s="94"/>
      <c r="UL423" s="75"/>
      <c r="UM423" s="370"/>
      <c r="UN423" s="121"/>
      <c r="UO423" s="370"/>
      <c r="UP423" s="121"/>
      <c r="UQ423" s="370"/>
      <c r="UR423" s="471"/>
      <c r="US423" s="93"/>
      <c r="UT423" s="94"/>
      <c r="UU423" s="94"/>
      <c r="UV423" s="94"/>
      <c r="UW423" s="94"/>
      <c r="UX423" s="75"/>
      <c r="UY423" s="370"/>
      <c r="UZ423" s="121"/>
      <c r="VA423" s="370"/>
      <c r="VB423" s="121"/>
      <c r="VC423" s="370"/>
      <c r="VD423" s="471"/>
      <c r="VE423" s="93"/>
      <c r="VF423" s="94"/>
      <c r="VG423" s="94"/>
      <c r="VH423" s="94"/>
      <c r="VI423" s="94"/>
      <c r="VJ423" s="75"/>
      <c r="VK423" s="370"/>
      <c r="VL423" s="121"/>
      <c r="VM423" s="370"/>
      <c r="VN423" s="121"/>
      <c r="VO423" s="370"/>
      <c r="VP423" s="471"/>
      <c r="VQ423" s="93"/>
      <c r="VR423" s="94"/>
      <c r="VS423" s="94"/>
      <c r="VT423" s="94"/>
      <c r="VU423" s="94"/>
      <c r="VV423" s="75"/>
      <c r="VW423" s="370"/>
      <c r="VX423" s="121"/>
      <c r="VY423" s="370"/>
      <c r="VZ423" s="121"/>
      <c r="WA423" s="370"/>
      <c r="WB423" s="471"/>
      <c r="WC423" s="93"/>
      <c r="WD423" s="94"/>
      <c r="WE423" s="94"/>
      <c r="WF423" s="94"/>
      <c r="WG423" s="94"/>
      <c r="WH423" s="75"/>
      <c r="WI423" s="370"/>
      <c r="WJ423" s="121"/>
      <c r="WK423" s="370"/>
      <c r="WL423" s="121"/>
      <c r="WM423" s="370"/>
      <c r="WN423" s="471"/>
      <c r="WO423" s="93"/>
      <c r="WP423" s="94"/>
      <c r="WQ423" s="94"/>
      <c r="WR423" s="94"/>
      <c r="WS423" s="94"/>
      <c r="WT423" s="75"/>
      <c r="WU423" s="370"/>
      <c r="WV423" s="121"/>
      <c r="WW423" s="370"/>
      <c r="WX423" s="121"/>
      <c r="WY423" s="370"/>
      <c r="WZ423" s="471"/>
      <c r="XA423" s="93"/>
      <c r="XB423" s="94"/>
      <c r="XC423" s="94"/>
      <c r="XD423" s="94"/>
      <c r="XE423" s="94"/>
      <c r="XF423" s="75"/>
      <c r="XG423" s="370"/>
      <c r="XH423" s="121"/>
      <c r="XI423" s="370"/>
      <c r="XJ423" s="121"/>
      <c r="XK423" s="370"/>
      <c r="XL423" s="471"/>
      <c r="XM423" s="93"/>
      <c r="XN423" s="94"/>
      <c r="XO423" s="94"/>
      <c r="XP423" s="94"/>
      <c r="XQ423" s="94"/>
      <c r="XR423" s="75"/>
      <c r="XS423" s="370"/>
      <c r="XT423" s="121"/>
      <c r="XU423" s="370"/>
      <c r="XV423" s="121"/>
      <c r="XW423" s="370"/>
      <c r="XX423" s="471"/>
      <c r="XY423" s="93"/>
      <c r="XZ423" s="94"/>
      <c r="YA423" s="94"/>
      <c r="YB423" s="94"/>
      <c r="YC423" s="94"/>
      <c r="YD423" s="75"/>
      <c r="YE423" s="370"/>
      <c r="YF423" s="121"/>
      <c r="YG423" s="370"/>
      <c r="YH423" s="121"/>
      <c r="YI423" s="370"/>
      <c r="YJ423" s="471"/>
      <c r="YK423" s="93"/>
      <c r="YL423" s="94"/>
      <c r="YM423" s="94"/>
      <c r="YN423" s="94"/>
      <c r="YO423" s="94"/>
      <c r="YP423" s="75"/>
      <c r="YQ423" s="370"/>
      <c r="YR423" s="121"/>
      <c r="YS423" s="370"/>
      <c r="YT423" s="121"/>
      <c r="YU423" s="370"/>
      <c r="YV423" s="471"/>
      <c r="YW423" s="93"/>
      <c r="YX423" s="94"/>
      <c r="YY423" s="94"/>
      <c r="YZ423" s="94"/>
      <c r="ZA423" s="94"/>
      <c r="ZB423" s="75"/>
      <c r="ZC423" s="370"/>
      <c r="ZD423" s="121"/>
      <c r="ZE423" s="370"/>
      <c r="ZF423" s="121"/>
      <c r="ZG423" s="370"/>
      <c r="ZH423" s="471"/>
      <c r="ZI423" s="93"/>
      <c r="ZJ423" s="94"/>
      <c r="ZK423" s="94"/>
      <c r="ZL423" s="94"/>
      <c r="ZM423" s="94"/>
      <c r="ZN423" s="75"/>
      <c r="ZO423" s="370"/>
      <c r="ZP423" s="121"/>
      <c r="ZQ423" s="370"/>
      <c r="ZR423" s="121"/>
      <c r="ZS423" s="370"/>
      <c r="ZT423" s="471"/>
      <c r="ZU423" s="93"/>
      <c r="ZV423" s="94"/>
      <c r="ZW423" s="94"/>
      <c r="ZX423" s="94"/>
      <c r="ZY423" s="94"/>
      <c r="ZZ423" s="75"/>
      <c r="AAA423" s="370"/>
      <c r="AAB423" s="121"/>
      <c r="AAC423" s="370"/>
      <c r="AAD423" s="121"/>
      <c r="AAE423" s="370"/>
      <c r="AAF423" s="471"/>
      <c r="AAG423" s="93"/>
      <c r="AAH423" s="94"/>
      <c r="AAI423" s="94"/>
      <c r="AAJ423" s="94"/>
      <c r="AAK423" s="94"/>
      <c r="AAL423" s="75"/>
      <c r="AAM423" s="370"/>
      <c r="AAN423" s="121"/>
      <c r="AAO423" s="370"/>
      <c r="AAP423" s="121"/>
      <c r="AAQ423" s="370"/>
      <c r="AAR423" s="471"/>
      <c r="AAS423" s="93"/>
      <c r="AAT423" s="94"/>
      <c r="AAU423" s="94"/>
      <c r="AAV423" s="94"/>
      <c r="AAW423" s="94"/>
      <c r="AAX423" s="75"/>
      <c r="AAY423" s="370"/>
      <c r="AAZ423" s="121"/>
      <c r="ABA423" s="370"/>
      <c r="ABB423" s="121"/>
      <c r="ABC423" s="370"/>
      <c r="ABD423" s="471"/>
      <c r="ABE423" s="93"/>
      <c r="ABF423" s="94"/>
      <c r="ABG423" s="94"/>
      <c r="ABH423" s="94"/>
      <c r="ABI423" s="94"/>
      <c r="ABJ423" s="75"/>
      <c r="ABK423" s="370"/>
      <c r="ABL423" s="121"/>
      <c r="ABM423" s="370"/>
      <c r="ABN423" s="121"/>
      <c r="ABO423" s="370"/>
      <c r="ABP423" s="471"/>
      <c r="ABQ423" s="93"/>
      <c r="ABR423" s="94"/>
      <c r="ABS423" s="94"/>
      <c r="ABT423" s="94"/>
      <c r="ABU423" s="94"/>
      <c r="ABV423" s="75"/>
      <c r="ABW423" s="370"/>
      <c r="ABX423" s="121"/>
      <c r="ABY423" s="370"/>
      <c r="ABZ423" s="121"/>
      <c r="ACA423" s="370"/>
      <c r="ACB423" s="471"/>
      <c r="ACC423" s="93"/>
      <c r="ACD423" s="94"/>
      <c r="ACE423" s="94"/>
      <c r="ACF423" s="94"/>
      <c r="ACG423" s="94"/>
      <c r="ACH423" s="75"/>
      <c r="ACI423" s="370"/>
      <c r="ACJ423" s="121"/>
      <c r="ACK423" s="370"/>
      <c r="ACL423" s="121"/>
      <c r="ACM423" s="370"/>
      <c r="ACN423" s="471"/>
      <c r="ACO423" s="93"/>
      <c r="ACP423" s="94"/>
      <c r="ACQ423" s="94"/>
      <c r="ACR423" s="94"/>
      <c r="ACS423" s="94"/>
      <c r="ACT423" s="75"/>
      <c r="ACU423" s="370"/>
      <c r="ACV423" s="121"/>
      <c r="ACW423" s="370"/>
      <c r="ACX423" s="121"/>
      <c r="ACY423" s="370"/>
      <c r="ACZ423" s="471"/>
      <c r="ADA423" s="93"/>
      <c r="ADB423" s="94"/>
      <c r="ADC423" s="94"/>
      <c r="ADD423" s="94"/>
      <c r="ADE423" s="94"/>
      <c r="ADF423" s="75"/>
      <c r="ADG423" s="370"/>
      <c r="ADH423" s="121"/>
      <c r="ADI423" s="370"/>
      <c r="ADJ423" s="121"/>
      <c r="ADK423" s="370"/>
      <c r="ADL423" s="471"/>
      <c r="ADM423" s="93"/>
      <c r="ADN423" s="94"/>
      <c r="ADO423" s="94"/>
      <c r="ADP423" s="94"/>
      <c r="ADQ423" s="94"/>
      <c r="ADR423" s="75"/>
      <c r="ADS423" s="370"/>
      <c r="ADT423" s="121"/>
      <c r="ADU423" s="370"/>
      <c r="ADV423" s="121"/>
      <c r="ADW423" s="370"/>
      <c r="ADX423" s="471"/>
      <c r="ADY423" s="93"/>
      <c r="ADZ423" s="94"/>
      <c r="AEA423" s="94"/>
      <c r="AEB423" s="94"/>
      <c r="AEC423" s="94"/>
      <c r="AED423" s="75"/>
      <c r="AEE423" s="370"/>
      <c r="AEF423" s="121"/>
      <c r="AEG423" s="370"/>
      <c r="AEH423" s="121"/>
      <c r="AEI423" s="370"/>
      <c r="AEJ423" s="471"/>
      <c r="AEK423" s="93"/>
      <c r="AEL423" s="94"/>
      <c r="AEM423" s="94"/>
      <c r="AEN423" s="94"/>
      <c r="AEO423" s="94"/>
      <c r="AEP423" s="75"/>
      <c r="AEQ423" s="370"/>
      <c r="AER423" s="121"/>
      <c r="AES423" s="370"/>
      <c r="AET423" s="121"/>
      <c r="AEU423" s="370"/>
      <c r="AEV423" s="471"/>
      <c r="AEW423" s="93"/>
      <c r="AEX423" s="94"/>
      <c r="AEY423" s="94"/>
      <c r="AEZ423" s="94"/>
      <c r="AFA423" s="94"/>
      <c r="AFB423" s="75"/>
      <c r="AFC423" s="370"/>
      <c r="AFD423" s="121"/>
      <c r="AFE423" s="370"/>
      <c r="AFF423" s="121"/>
      <c r="AFG423" s="370"/>
      <c r="AFH423" s="471"/>
      <c r="AFI423" s="93"/>
      <c r="AFJ423" s="94"/>
      <c r="AFK423" s="94"/>
      <c r="AFL423" s="94"/>
      <c r="AFM423" s="94"/>
      <c r="AFN423" s="75"/>
      <c r="AFO423" s="370"/>
      <c r="AFP423" s="121"/>
      <c r="AFQ423" s="370"/>
      <c r="AFR423" s="121"/>
      <c r="AFS423" s="370"/>
      <c r="AFT423" s="471"/>
      <c r="AFU423" s="93"/>
      <c r="AFV423" s="94"/>
      <c r="AFW423" s="94"/>
      <c r="AFX423" s="94"/>
      <c r="AFY423" s="94"/>
      <c r="AFZ423" s="75"/>
      <c r="AGA423" s="370"/>
      <c r="AGB423" s="121"/>
      <c r="AGC423" s="370"/>
      <c r="AGD423" s="121"/>
      <c r="AGE423" s="370"/>
      <c r="AGF423" s="471"/>
      <c r="AGG423" s="93"/>
      <c r="AGH423" s="94"/>
      <c r="AGI423" s="94"/>
      <c r="AGJ423" s="94"/>
      <c r="AGK423" s="94"/>
      <c r="AGL423" s="75"/>
      <c r="AGM423" s="370"/>
      <c r="AGN423" s="121"/>
      <c r="AGO423" s="370"/>
      <c r="AGP423" s="121"/>
      <c r="AGQ423" s="370"/>
      <c r="AGR423" s="471"/>
      <c r="AGS423" s="93"/>
      <c r="AGT423" s="94"/>
      <c r="AGU423" s="94"/>
      <c r="AGV423" s="94"/>
      <c r="AGW423" s="94"/>
      <c r="AGX423" s="75"/>
      <c r="AGY423" s="370"/>
      <c r="AGZ423" s="121"/>
      <c r="AHA423" s="370"/>
      <c r="AHB423" s="121"/>
      <c r="AHC423" s="370"/>
      <c r="AHD423" s="471"/>
      <c r="AHE423" s="93"/>
      <c r="AHF423" s="94"/>
      <c r="AHG423" s="94"/>
      <c r="AHH423" s="94"/>
      <c r="AHI423" s="94"/>
      <c r="AHJ423" s="75"/>
      <c r="AHK423" s="370"/>
      <c r="AHL423" s="121"/>
      <c r="AHM423" s="370"/>
      <c r="AHN423" s="121"/>
      <c r="AHO423" s="370"/>
      <c r="AHP423" s="471"/>
      <c r="AHQ423" s="93"/>
      <c r="AHR423" s="94"/>
      <c r="AHS423" s="94"/>
      <c r="AHT423" s="94"/>
      <c r="AHU423" s="94"/>
      <c r="AHV423" s="75"/>
      <c r="AHW423" s="370"/>
      <c r="AHX423" s="121"/>
      <c r="AHY423" s="370"/>
      <c r="AHZ423" s="121"/>
      <c r="AIA423" s="370"/>
      <c r="AIB423" s="471"/>
      <c r="AIC423" s="93"/>
      <c r="AID423" s="94"/>
      <c r="AIE423" s="94"/>
      <c r="AIF423" s="94"/>
      <c r="AIG423" s="94"/>
      <c r="AIH423" s="75"/>
      <c r="AII423" s="370"/>
      <c r="AIJ423" s="121"/>
      <c r="AIK423" s="370"/>
      <c r="AIL423" s="121"/>
      <c r="AIM423" s="370"/>
      <c r="AIN423" s="471"/>
      <c r="AIO423" s="93"/>
      <c r="AIP423" s="94"/>
      <c r="AIQ423" s="94"/>
      <c r="AIR423" s="94"/>
      <c r="AIS423" s="94"/>
      <c r="AIT423" s="75"/>
      <c r="AIU423" s="370"/>
      <c r="AIV423" s="121"/>
      <c r="AIW423" s="370"/>
      <c r="AIX423" s="121"/>
      <c r="AIY423" s="370"/>
      <c r="AIZ423" s="471"/>
      <c r="AJA423" s="93"/>
      <c r="AJB423" s="94"/>
      <c r="AJC423" s="94"/>
      <c r="AJD423" s="94"/>
      <c r="AJE423" s="94"/>
      <c r="AJF423" s="75"/>
      <c r="AJG423" s="370"/>
      <c r="AJH423" s="121"/>
      <c r="AJI423" s="370"/>
      <c r="AJJ423" s="121"/>
      <c r="AJK423" s="370"/>
      <c r="AJL423" s="471"/>
      <c r="AJM423" s="93"/>
      <c r="AJN423" s="94"/>
      <c r="AJO423" s="94"/>
      <c r="AJP423" s="94"/>
      <c r="AJQ423" s="94"/>
      <c r="AJR423" s="75"/>
      <c r="AJS423" s="370"/>
      <c r="AJT423" s="121"/>
      <c r="AJU423" s="370"/>
      <c r="AJV423" s="121"/>
      <c r="AJW423" s="370"/>
      <c r="AJX423" s="471"/>
      <c r="AJY423" s="93"/>
      <c r="AJZ423" s="94"/>
      <c r="AKA423" s="94"/>
      <c r="AKB423" s="94"/>
      <c r="AKC423" s="94"/>
      <c r="AKD423" s="75"/>
      <c r="AKE423" s="370"/>
      <c r="AKF423" s="121"/>
      <c r="AKG423" s="370"/>
      <c r="AKH423" s="121"/>
      <c r="AKI423" s="370"/>
      <c r="AKJ423" s="471"/>
      <c r="AKK423" s="93"/>
      <c r="AKL423" s="94"/>
      <c r="AKM423" s="94"/>
      <c r="AKN423" s="94"/>
      <c r="AKO423" s="94"/>
      <c r="AKP423" s="75"/>
      <c r="AKQ423" s="370"/>
      <c r="AKR423" s="121"/>
      <c r="AKS423" s="370"/>
      <c r="AKT423" s="121"/>
      <c r="AKU423" s="370"/>
      <c r="AKV423" s="471"/>
      <c r="AKW423" s="93"/>
      <c r="AKX423" s="94"/>
      <c r="AKY423" s="94"/>
      <c r="AKZ423" s="94"/>
      <c r="ALA423" s="94"/>
      <c r="ALB423" s="75"/>
      <c r="ALC423" s="370"/>
      <c r="ALD423" s="121"/>
      <c r="ALE423" s="370"/>
      <c r="ALF423" s="121"/>
      <c r="ALG423" s="370"/>
      <c r="ALH423" s="471"/>
      <c r="ALI423" s="93"/>
      <c r="ALJ423" s="94"/>
      <c r="ALK423" s="94"/>
      <c r="ALL423" s="94"/>
      <c r="ALM423" s="94"/>
      <c r="ALN423" s="75"/>
      <c r="ALO423" s="370"/>
      <c r="ALP423" s="121"/>
      <c r="ALQ423" s="370"/>
      <c r="ALR423" s="121"/>
      <c r="ALS423" s="370"/>
      <c r="ALT423" s="471"/>
      <c r="ALU423" s="93"/>
      <c r="ALV423" s="94"/>
      <c r="ALW423" s="94"/>
      <c r="ALX423" s="94"/>
      <c r="ALY423" s="94"/>
      <c r="ALZ423" s="75"/>
      <c r="AMA423" s="370"/>
      <c r="AMB423" s="121"/>
      <c r="AMC423" s="370"/>
      <c r="AMD423" s="121"/>
      <c r="AME423" s="370"/>
      <c r="AMF423" s="471"/>
      <c r="AMG423" s="93"/>
      <c r="AMH423" s="94"/>
      <c r="AMI423" s="94"/>
      <c r="AMJ423" s="94"/>
      <c r="AMK423" s="94"/>
      <c r="AML423" s="75"/>
      <c r="AMM423" s="370"/>
      <c r="AMN423" s="121"/>
      <c r="AMO423" s="370"/>
      <c r="AMP423" s="121"/>
      <c r="AMQ423" s="370"/>
      <c r="AMR423" s="471"/>
      <c r="AMS423" s="93"/>
      <c r="AMT423" s="94"/>
      <c r="AMU423" s="94"/>
      <c r="AMV423" s="94"/>
      <c r="AMW423" s="94"/>
      <c r="AMX423" s="75"/>
      <c r="AMY423" s="370"/>
      <c r="AMZ423" s="121"/>
      <c r="ANA423" s="370"/>
      <c r="ANB423" s="121"/>
      <c r="ANC423" s="370"/>
      <c r="AND423" s="471"/>
      <c r="ANE423" s="93"/>
      <c r="ANF423" s="94"/>
      <c r="ANG423" s="94"/>
      <c r="ANH423" s="94"/>
      <c r="ANI423" s="94"/>
      <c r="ANJ423" s="75"/>
      <c r="ANK423" s="370"/>
      <c r="ANL423" s="121"/>
      <c r="ANM423" s="370"/>
      <c r="ANN423" s="121"/>
      <c r="ANO423" s="370"/>
      <c r="ANP423" s="471"/>
      <c r="ANQ423" s="93"/>
      <c r="ANR423" s="94"/>
      <c r="ANS423" s="94"/>
      <c r="ANT423" s="94"/>
      <c r="ANU423" s="94"/>
      <c r="ANV423" s="75"/>
      <c r="ANW423" s="370"/>
      <c r="ANX423" s="121"/>
      <c r="ANY423" s="370"/>
      <c r="ANZ423" s="121"/>
      <c r="AOA423" s="370"/>
      <c r="AOB423" s="471"/>
      <c r="AOC423" s="93"/>
      <c r="AOD423" s="94"/>
      <c r="AOE423" s="94"/>
      <c r="AOF423" s="94"/>
      <c r="AOG423" s="94"/>
      <c r="AOH423" s="75"/>
      <c r="AOI423" s="370"/>
      <c r="AOJ423" s="121"/>
      <c r="AOK423" s="370"/>
      <c r="AOL423" s="121"/>
      <c r="AOM423" s="370"/>
      <c r="AON423" s="471"/>
      <c r="AOO423" s="93"/>
      <c r="AOP423" s="94"/>
      <c r="AOQ423" s="94"/>
      <c r="AOR423" s="94"/>
      <c r="AOS423" s="94"/>
      <c r="AOT423" s="75"/>
      <c r="AOU423" s="370"/>
      <c r="AOV423" s="121"/>
      <c r="AOW423" s="370"/>
      <c r="AOX423" s="121"/>
      <c r="AOY423" s="370"/>
      <c r="AOZ423" s="471"/>
      <c r="APA423" s="93"/>
      <c r="APB423" s="94"/>
      <c r="APC423" s="94"/>
      <c r="APD423" s="94"/>
      <c r="APE423" s="94"/>
      <c r="APF423" s="75"/>
      <c r="APG423" s="370"/>
      <c r="APH423" s="121"/>
      <c r="API423" s="370"/>
      <c r="APJ423" s="121"/>
      <c r="APK423" s="370"/>
      <c r="APL423" s="471"/>
      <c r="APM423" s="93"/>
      <c r="APN423" s="94"/>
      <c r="APO423" s="94"/>
      <c r="APP423" s="94"/>
      <c r="APQ423" s="94"/>
      <c r="APR423" s="75"/>
      <c r="APS423" s="370"/>
      <c r="APT423" s="121"/>
      <c r="APU423" s="370"/>
      <c r="APV423" s="121"/>
      <c r="APW423" s="370"/>
      <c r="APX423" s="471"/>
      <c r="APY423" s="93"/>
      <c r="APZ423" s="94"/>
      <c r="AQA423" s="94"/>
      <c r="AQB423" s="94"/>
      <c r="AQC423" s="94"/>
      <c r="AQD423" s="75"/>
      <c r="AQE423" s="370"/>
      <c r="AQF423" s="121"/>
      <c r="AQG423" s="370"/>
      <c r="AQH423" s="121"/>
      <c r="AQI423" s="370"/>
      <c r="AQJ423" s="471"/>
      <c r="AQK423" s="93"/>
      <c r="AQL423" s="94"/>
      <c r="AQM423" s="94"/>
      <c r="AQN423" s="94"/>
      <c r="AQO423" s="94"/>
      <c r="AQP423" s="75"/>
      <c r="AQQ423" s="370"/>
      <c r="AQR423" s="121"/>
      <c r="AQS423" s="370"/>
      <c r="AQT423" s="121"/>
      <c r="AQU423" s="370"/>
      <c r="AQV423" s="471"/>
      <c r="AQW423" s="93"/>
      <c r="AQX423" s="94"/>
      <c r="AQY423" s="94"/>
      <c r="AQZ423" s="94"/>
      <c r="ARA423" s="94"/>
      <c r="ARB423" s="75"/>
      <c r="ARC423" s="370"/>
      <c r="ARD423" s="121"/>
      <c r="ARE423" s="370"/>
      <c r="ARF423" s="121"/>
      <c r="ARG423" s="370"/>
      <c r="ARH423" s="471"/>
      <c r="ARI423" s="93"/>
      <c r="ARJ423" s="94"/>
      <c r="ARK423" s="94"/>
      <c r="ARL423" s="94"/>
      <c r="ARM423" s="94"/>
      <c r="ARN423" s="75"/>
      <c r="ARO423" s="370"/>
      <c r="ARP423" s="121"/>
      <c r="ARQ423" s="370"/>
      <c r="ARR423" s="121"/>
      <c r="ARS423" s="370"/>
      <c r="ART423" s="471"/>
      <c r="ARU423" s="93"/>
      <c r="ARV423" s="94"/>
      <c r="ARW423" s="94"/>
      <c r="ARX423" s="94"/>
      <c r="ARY423" s="94"/>
      <c r="ARZ423" s="75"/>
      <c r="ASA423" s="370"/>
      <c r="ASB423" s="121"/>
      <c r="ASC423" s="370"/>
      <c r="ASD423" s="121"/>
      <c r="ASE423" s="370"/>
      <c r="ASF423" s="471"/>
      <c r="ASG423" s="93"/>
      <c r="ASH423" s="94"/>
      <c r="ASI423" s="94"/>
      <c r="ASJ423" s="94"/>
      <c r="ASK423" s="94"/>
      <c r="ASL423" s="75"/>
      <c r="ASM423" s="370"/>
      <c r="ASN423" s="121"/>
      <c r="ASO423" s="370"/>
      <c r="ASP423" s="121"/>
      <c r="ASQ423" s="370"/>
      <c r="ASR423" s="471"/>
      <c r="ASS423" s="93"/>
      <c r="AST423" s="94"/>
      <c r="ASU423" s="94"/>
      <c r="ASV423" s="94"/>
      <c r="ASW423" s="94"/>
      <c r="ASX423" s="75"/>
      <c r="ASY423" s="370"/>
      <c r="ASZ423" s="121"/>
      <c r="ATA423" s="370"/>
      <c r="ATB423" s="121"/>
      <c r="ATC423" s="370"/>
      <c r="ATD423" s="471"/>
      <c r="ATE423" s="93"/>
      <c r="ATF423" s="94"/>
      <c r="ATG423" s="94"/>
      <c r="ATH423" s="94"/>
      <c r="ATI423" s="94"/>
      <c r="ATJ423" s="75"/>
      <c r="ATK423" s="370"/>
      <c r="ATL423" s="121"/>
      <c r="ATM423" s="370"/>
      <c r="ATN423" s="121"/>
      <c r="ATO423" s="370"/>
      <c r="ATP423" s="471"/>
      <c r="ATQ423" s="93"/>
      <c r="ATR423" s="94"/>
      <c r="ATS423" s="94"/>
      <c r="ATT423" s="94"/>
      <c r="ATU423" s="94"/>
      <c r="ATV423" s="75"/>
      <c r="ATW423" s="370"/>
      <c r="ATX423" s="121"/>
      <c r="ATY423" s="370"/>
      <c r="ATZ423" s="121"/>
      <c r="AUA423" s="370"/>
      <c r="AUB423" s="471"/>
      <c r="AUC423" s="93"/>
      <c r="AUD423" s="94"/>
      <c r="AUE423" s="94"/>
      <c r="AUF423" s="94"/>
      <c r="AUG423" s="94"/>
      <c r="AUH423" s="75"/>
      <c r="AUI423" s="370"/>
      <c r="AUJ423" s="121"/>
      <c r="AUK423" s="370"/>
      <c r="AUL423" s="121"/>
      <c r="AUM423" s="370"/>
      <c r="AUN423" s="471"/>
      <c r="AUO423" s="93"/>
      <c r="AUP423" s="94"/>
      <c r="AUQ423" s="94"/>
      <c r="AUR423" s="94"/>
      <c r="AUS423" s="94"/>
      <c r="AUT423" s="75"/>
      <c r="AUU423" s="370"/>
      <c r="AUV423" s="121"/>
      <c r="AUW423" s="370"/>
      <c r="AUX423" s="121"/>
      <c r="AUY423" s="370"/>
      <c r="AUZ423" s="471"/>
      <c r="AVA423" s="93"/>
      <c r="AVB423" s="94"/>
      <c r="AVC423" s="94"/>
      <c r="AVD423" s="94"/>
      <c r="AVE423" s="94"/>
      <c r="AVF423" s="75"/>
      <c r="AVG423" s="370"/>
      <c r="AVH423" s="121"/>
      <c r="AVI423" s="370"/>
      <c r="AVJ423" s="121"/>
      <c r="AVK423" s="370"/>
      <c r="AVL423" s="471"/>
      <c r="AVM423" s="93"/>
      <c r="AVN423" s="94"/>
      <c r="AVO423" s="94"/>
      <c r="AVP423" s="94"/>
      <c r="AVQ423" s="94"/>
      <c r="AVR423" s="75"/>
      <c r="AVS423" s="370"/>
      <c r="AVT423" s="121"/>
      <c r="AVU423" s="370"/>
      <c r="AVV423" s="121"/>
      <c r="AVW423" s="370"/>
      <c r="AVX423" s="471"/>
      <c r="AVY423" s="93"/>
      <c r="AVZ423" s="94"/>
      <c r="AWA423" s="94"/>
      <c r="AWB423" s="94"/>
      <c r="AWC423" s="94"/>
      <c r="AWD423" s="75"/>
      <c r="AWE423" s="370"/>
      <c r="AWF423" s="121"/>
      <c r="AWG423" s="370"/>
      <c r="AWH423" s="121"/>
      <c r="AWI423" s="370"/>
      <c r="AWJ423" s="471"/>
      <c r="AWK423" s="93"/>
      <c r="AWL423" s="94"/>
      <c r="AWM423" s="94"/>
      <c r="AWN423" s="94"/>
      <c r="AWO423" s="94"/>
      <c r="AWP423" s="75"/>
      <c r="AWQ423" s="370"/>
      <c r="AWR423" s="121"/>
      <c r="AWS423" s="370"/>
      <c r="AWT423" s="121"/>
      <c r="AWU423" s="370"/>
      <c r="AWV423" s="471"/>
      <c r="AWW423" s="93"/>
      <c r="AWX423" s="94"/>
      <c r="AWY423" s="94"/>
      <c r="AWZ423" s="94"/>
      <c r="AXA423" s="94"/>
      <c r="AXB423" s="75"/>
      <c r="AXC423" s="370"/>
      <c r="AXD423" s="121"/>
      <c r="AXE423" s="370"/>
      <c r="AXF423" s="121"/>
      <c r="AXG423" s="370"/>
      <c r="AXH423" s="471"/>
      <c r="AXI423" s="93"/>
      <c r="AXJ423" s="94"/>
      <c r="AXK423" s="94"/>
      <c r="AXL423" s="94"/>
      <c r="AXM423" s="94"/>
      <c r="AXN423" s="75"/>
      <c r="AXO423" s="370"/>
      <c r="AXP423" s="121"/>
      <c r="AXQ423" s="370"/>
      <c r="AXR423" s="121"/>
      <c r="AXS423" s="370"/>
      <c r="AXT423" s="471"/>
      <c r="AXU423" s="93"/>
      <c r="AXV423" s="94"/>
      <c r="AXW423" s="94"/>
      <c r="AXX423" s="94"/>
      <c r="AXY423" s="94"/>
      <c r="AXZ423" s="75"/>
      <c r="AYA423" s="370"/>
      <c r="AYB423" s="121"/>
      <c r="AYC423" s="370"/>
      <c r="AYD423" s="121"/>
      <c r="AYE423" s="370"/>
      <c r="AYF423" s="471"/>
      <c r="AYG423" s="93"/>
      <c r="AYH423" s="94"/>
      <c r="AYI423" s="94"/>
      <c r="AYJ423" s="94"/>
      <c r="AYK423" s="94"/>
      <c r="AYL423" s="75"/>
      <c r="AYM423" s="370"/>
      <c r="AYN423" s="121"/>
      <c r="AYO423" s="370"/>
      <c r="AYP423" s="121"/>
      <c r="AYQ423" s="370"/>
      <c r="AYR423" s="471"/>
      <c r="AYS423" s="93"/>
      <c r="AYT423" s="94"/>
      <c r="AYU423" s="94"/>
      <c r="AYV423" s="94"/>
      <c r="AYW423" s="94"/>
      <c r="AYX423" s="75"/>
      <c r="AYY423" s="370"/>
      <c r="AYZ423" s="121"/>
      <c r="AZA423" s="370"/>
      <c r="AZB423" s="121"/>
      <c r="AZC423" s="370"/>
      <c r="AZD423" s="471"/>
      <c r="AZE423" s="93"/>
      <c r="AZF423" s="94"/>
      <c r="AZG423" s="94"/>
      <c r="AZH423" s="94"/>
      <c r="AZI423" s="94"/>
      <c r="AZJ423" s="75"/>
      <c r="AZK423" s="370"/>
      <c r="AZL423" s="121"/>
      <c r="AZM423" s="370"/>
      <c r="AZN423" s="121"/>
      <c r="AZO423" s="370"/>
      <c r="AZP423" s="471"/>
      <c r="AZQ423" s="93"/>
      <c r="AZR423" s="94"/>
      <c r="AZS423" s="94"/>
      <c r="AZT423" s="94"/>
      <c r="AZU423" s="94"/>
      <c r="AZV423" s="75"/>
      <c r="AZW423" s="370"/>
      <c r="AZX423" s="121"/>
      <c r="AZY423" s="370"/>
      <c r="AZZ423" s="121"/>
      <c r="BAA423" s="370"/>
      <c r="BAB423" s="471"/>
      <c r="BAC423" s="93"/>
      <c r="BAD423" s="94"/>
      <c r="BAE423" s="94"/>
      <c r="BAF423" s="94"/>
      <c r="BAG423" s="94"/>
      <c r="BAH423" s="75"/>
      <c r="BAI423" s="370"/>
      <c r="BAJ423" s="121"/>
      <c r="BAK423" s="370"/>
      <c r="BAL423" s="121"/>
      <c r="BAM423" s="370"/>
      <c r="BAN423" s="471"/>
      <c r="BAO423" s="93"/>
      <c r="BAP423" s="94"/>
      <c r="BAQ423" s="94"/>
      <c r="BAR423" s="94"/>
      <c r="BAS423" s="94"/>
      <c r="BAT423" s="75"/>
      <c r="BAU423" s="370"/>
      <c r="BAV423" s="121"/>
      <c r="BAW423" s="370"/>
      <c r="BAX423" s="121"/>
      <c r="BAY423" s="370"/>
      <c r="BAZ423" s="471"/>
      <c r="BBA423" s="93"/>
      <c r="BBB423" s="94"/>
      <c r="BBC423" s="94"/>
      <c r="BBD423" s="94"/>
      <c r="BBE423" s="94"/>
      <c r="BBF423" s="75"/>
      <c r="BBG423" s="370"/>
      <c r="BBH423" s="121"/>
      <c r="BBI423" s="370"/>
      <c r="BBJ423" s="121"/>
      <c r="BBK423" s="370"/>
      <c r="BBL423" s="471"/>
      <c r="BBM423" s="93"/>
      <c r="BBN423" s="94"/>
      <c r="BBO423" s="94"/>
      <c r="BBP423" s="94"/>
      <c r="BBQ423" s="94"/>
      <c r="BBR423" s="75"/>
      <c r="BBS423" s="370"/>
      <c r="BBT423" s="121"/>
      <c r="BBU423" s="370"/>
      <c r="BBV423" s="121"/>
      <c r="BBW423" s="370"/>
      <c r="BBX423" s="471"/>
      <c r="BBY423" s="93"/>
      <c r="BBZ423" s="94"/>
      <c r="BCA423" s="94"/>
      <c r="BCB423" s="94"/>
      <c r="BCC423" s="94"/>
      <c r="BCD423" s="75"/>
      <c r="BCE423" s="370"/>
      <c r="BCF423" s="121"/>
      <c r="BCG423" s="370"/>
      <c r="BCH423" s="121"/>
      <c r="BCI423" s="370"/>
      <c r="BCJ423" s="471"/>
      <c r="BCK423" s="93"/>
      <c r="BCL423" s="94"/>
      <c r="BCM423" s="94"/>
      <c r="BCN423" s="94"/>
      <c r="BCO423" s="94"/>
      <c r="BCP423" s="75"/>
      <c r="BCQ423" s="370"/>
      <c r="BCR423" s="121"/>
      <c r="BCS423" s="370"/>
      <c r="BCT423" s="121"/>
      <c r="BCU423" s="370"/>
      <c r="BCV423" s="471"/>
      <c r="BCW423" s="93"/>
      <c r="BCX423" s="94"/>
      <c r="BCY423" s="94"/>
      <c r="BCZ423" s="94"/>
      <c r="BDA423" s="94"/>
      <c r="BDB423" s="75"/>
      <c r="BDC423" s="370"/>
      <c r="BDD423" s="121"/>
      <c r="BDE423" s="370"/>
      <c r="BDF423" s="121"/>
      <c r="BDG423" s="370"/>
      <c r="BDH423" s="471"/>
      <c r="BDI423" s="93"/>
      <c r="BDJ423" s="94"/>
      <c r="BDK423" s="94"/>
      <c r="BDL423" s="94"/>
      <c r="BDM423" s="94"/>
      <c r="BDN423" s="75"/>
      <c r="BDO423" s="370"/>
      <c r="BDP423" s="121"/>
      <c r="BDQ423" s="370"/>
      <c r="BDR423" s="121"/>
      <c r="BDS423" s="370"/>
      <c r="BDT423" s="471"/>
      <c r="BDU423" s="93"/>
      <c r="BDV423" s="94"/>
      <c r="BDW423" s="94"/>
      <c r="BDX423" s="94"/>
      <c r="BDY423" s="94"/>
      <c r="BDZ423" s="75"/>
      <c r="BEA423" s="370"/>
      <c r="BEB423" s="121"/>
      <c r="BEC423" s="370"/>
      <c r="BED423" s="121"/>
      <c r="BEE423" s="370"/>
      <c r="BEF423" s="471"/>
      <c r="BEG423" s="93"/>
      <c r="BEH423" s="94"/>
      <c r="BEI423" s="94"/>
      <c r="BEJ423" s="94"/>
      <c r="BEK423" s="94"/>
      <c r="BEL423" s="75"/>
      <c r="BEM423" s="370"/>
      <c r="BEN423" s="121"/>
      <c r="BEO423" s="370"/>
      <c r="BEP423" s="121"/>
      <c r="BEQ423" s="370"/>
      <c r="BER423" s="471"/>
      <c r="BES423" s="93"/>
      <c r="BET423" s="94"/>
      <c r="BEU423" s="94"/>
      <c r="BEV423" s="94"/>
      <c r="BEW423" s="94"/>
      <c r="BEX423" s="75"/>
      <c r="BEY423" s="370"/>
      <c r="BEZ423" s="121"/>
      <c r="BFA423" s="370"/>
      <c r="BFB423" s="121"/>
      <c r="BFC423" s="370"/>
      <c r="BFD423" s="471"/>
      <c r="BFE423" s="93"/>
      <c r="BFF423" s="94"/>
      <c r="BFG423" s="94"/>
      <c r="BFH423" s="94"/>
      <c r="BFI423" s="94"/>
      <c r="BFJ423" s="75"/>
      <c r="BFK423" s="370"/>
      <c r="BFL423" s="121"/>
      <c r="BFM423" s="370"/>
      <c r="BFN423" s="121"/>
      <c r="BFO423" s="370"/>
      <c r="BFP423" s="471"/>
      <c r="BFQ423" s="93"/>
      <c r="BFR423" s="94"/>
      <c r="BFS423" s="94"/>
      <c r="BFT423" s="94"/>
      <c r="BFU423" s="94"/>
      <c r="BFV423" s="75"/>
      <c r="BFW423" s="370"/>
      <c r="BFX423" s="121"/>
      <c r="BFY423" s="370"/>
      <c r="BFZ423" s="121"/>
      <c r="BGA423" s="370"/>
      <c r="BGB423" s="471"/>
      <c r="BGC423" s="93"/>
      <c r="BGD423" s="94"/>
      <c r="BGE423" s="94"/>
      <c r="BGF423" s="94"/>
      <c r="BGG423" s="94"/>
      <c r="BGH423" s="75"/>
      <c r="BGI423" s="370"/>
      <c r="BGJ423" s="121"/>
      <c r="BGK423" s="370"/>
      <c r="BGL423" s="121"/>
      <c r="BGM423" s="370"/>
      <c r="BGN423" s="471"/>
      <c r="BGO423" s="93"/>
      <c r="BGP423" s="94"/>
      <c r="BGQ423" s="94"/>
      <c r="BGR423" s="94"/>
      <c r="BGS423" s="94"/>
      <c r="BGT423" s="75"/>
      <c r="BGU423" s="370"/>
      <c r="BGV423" s="121"/>
      <c r="BGW423" s="370"/>
      <c r="BGX423" s="121"/>
      <c r="BGY423" s="370"/>
      <c r="BGZ423" s="471"/>
      <c r="BHA423" s="93"/>
      <c r="BHB423" s="94"/>
      <c r="BHC423" s="94"/>
      <c r="BHD423" s="94"/>
      <c r="BHE423" s="94"/>
      <c r="BHF423" s="75"/>
      <c r="BHG423" s="370"/>
      <c r="BHH423" s="121"/>
      <c r="BHI423" s="370"/>
      <c r="BHJ423" s="121"/>
      <c r="BHK423" s="370"/>
      <c r="BHL423" s="471"/>
      <c r="BHM423" s="93"/>
      <c r="BHN423" s="94"/>
      <c r="BHO423" s="94"/>
      <c r="BHP423" s="94"/>
      <c r="BHQ423" s="94"/>
      <c r="BHR423" s="75"/>
      <c r="BHS423" s="370"/>
      <c r="BHT423" s="121"/>
      <c r="BHU423" s="370"/>
      <c r="BHV423" s="121"/>
      <c r="BHW423" s="370"/>
      <c r="BHX423" s="471"/>
      <c r="BHY423" s="93"/>
      <c r="BHZ423" s="94"/>
      <c r="BIA423" s="94"/>
      <c r="BIB423" s="94"/>
      <c r="BIC423" s="94"/>
      <c r="BID423" s="75"/>
      <c r="BIE423" s="370"/>
      <c r="BIF423" s="121"/>
      <c r="BIG423" s="370"/>
      <c r="BIH423" s="121"/>
      <c r="BII423" s="370"/>
      <c r="BIJ423" s="471"/>
      <c r="BIK423" s="93"/>
      <c r="BIL423" s="94"/>
      <c r="BIM423" s="94"/>
      <c r="BIN423" s="94"/>
      <c r="BIO423" s="94"/>
      <c r="BIP423" s="75"/>
      <c r="BIQ423" s="370"/>
      <c r="BIR423" s="121"/>
      <c r="BIS423" s="370"/>
      <c r="BIT423" s="121"/>
      <c r="BIU423" s="370"/>
      <c r="BIV423" s="471"/>
      <c r="BIW423" s="93"/>
      <c r="BIX423" s="94"/>
      <c r="BIY423" s="94"/>
      <c r="BIZ423" s="94"/>
      <c r="BJA423" s="94"/>
      <c r="BJB423" s="75"/>
      <c r="BJC423" s="370"/>
      <c r="BJD423" s="121"/>
      <c r="BJE423" s="370"/>
      <c r="BJF423" s="121"/>
      <c r="BJG423" s="370"/>
      <c r="BJH423" s="471"/>
      <c r="BJI423" s="93"/>
      <c r="BJJ423" s="94"/>
      <c r="BJK423" s="94"/>
      <c r="BJL423" s="94"/>
      <c r="BJM423" s="94"/>
      <c r="BJN423" s="75"/>
      <c r="BJO423" s="370"/>
      <c r="BJP423" s="121"/>
      <c r="BJQ423" s="370"/>
      <c r="BJR423" s="121"/>
      <c r="BJS423" s="370"/>
      <c r="BJT423" s="471"/>
      <c r="BJU423" s="93"/>
      <c r="BJV423" s="94"/>
      <c r="BJW423" s="94"/>
      <c r="BJX423" s="94"/>
      <c r="BJY423" s="94"/>
      <c r="BJZ423" s="75"/>
      <c r="BKA423" s="370"/>
      <c r="BKB423" s="121"/>
      <c r="BKC423" s="370"/>
      <c r="BKD423" s="121"/>
      <c r="BKE423" s="370"/>
      <c r="BKF423" s="471"/>
      <c r="BKG423" s="93"/>
      <c r="BKH423" s="94"/>
      <c r="BKI423" s="94"/>
      <c r="BKJ423" s="94"/>
      <c r="BKK423" s="94"/>
      <c r="BKL423" s="75"/>
      <c r="BKM423" s="370"/>
      <c r="BKN423" s="121"/>
      <c r="BKO423" s="370"/>
      <c r="BKP423" s="121"/>
      <c r="BKQ423" s="370"/>
      <c r="BKR423" s="471"/>
      <c r="BKS423" s="93"/>
      <c r="BKT423" s="94"/>
      <c r="BKU423" s="94"/>
      <c r="BKV423" s="94"/>
      <c r="BKW423" s="94"/>
      <c r="BKX423" s="75"/>
      <c r="BKY423" s="370"/>
      <c r="BKZ423" s="121"/>
      <c r="BLA423" s="370"/>
      <c r="BLB423" s="121"/>
      <c r="BLC423" s="370"/>
      <c r="BLD423" s="471"/>
      <c r="BLE423" s="93"/>
      <c r="BLF423" s="94"/>
      <c r="BLG423" s="94"/>
      <c r="BLH423" s="94"/>
      <c r="BLI423" s="94"/>
      <c r="BLJ423" s="75"/>
      <c r="BLK423" s="370"/>
      <c r="BLL423" s="121"/>
      <c r="BLM423" s="370"/>
      <c r="BLN423" s="121"/>
      <c r="BLO423" s="370"/>
      <c r="BLP423" s="471"/>
      <c r="BLQ423" s="93"/>
      <c r="BLR423" s="94"/>
      <c r="BLS423" s="94"/>
      <c r="BLT423" s="94"/>
      <c r="BLU423" s="94"/>
      <c r="BLV423" s="75"/>
      <c r="BLW423" s="370"/>
      <c r="BLX423" s="121"/>
      <c r="BLY423" s="370"/>
      <c r="BLZ423" s="121"/>
      <c r="BMA423" s="370"/>
      <c r="BMB423" s="471"/>
      <c r="BMC423" s="93"/>
      <c r="BMD423" s="94"/>
      <c r="BME423" s="94"/>
      <c r="BMF423" s="94"/>
      <c r="BMG423" s="94"/>
      <c r="BMH423" s="75"/>
      <c r="BMI423" s="370"/>
      <c r="BMJ423" s="121"/>
      <c r="BMK423" s="370"/>
      <c r="BML423" s="121"/>
      <c r="BMM423" s="370"/>
      <c r="BMN423" s="471"/>
      <c r="BMO423" s="93"/>
      <c r="BMP423" s="94"/>
      <c r="BMQ423" s="94"/>
      <c r="BMR423" s="94"/>
      <c r="BMS423" s="94"/>
      <c r="BMT423" s="75"/>
      <c r="BMU423" s="370"/>
      <c r="BMV423" s="121"/>
      <c r="BMW423" s="370"/>
      <c r="BMX423" s="121"/>
      <c r="BMY423" s="370"/>
      <c r="BMZ423" s="471"/>
      <c r="BNA423" s="93"/>
      <c r="BNB423" s="94"/>
      <c r="BNC423" s="94"/>
      <c r="BND423" s="94"/>
      <c r="BNE423" s="94"/>
      <c r="BNF423" s="75"/>
      <c r="BNG423" s="370"/>
      <c r="BNH423" s="121"/>
      <c r="BNI423" s="370"/>
      <c r="BNJ423" s="121"/>
      <c r="BNK423" s="370"/>
      <c r="BNL423" s="471"/>
      <c r="BNM423" s="93"/>
      <c r="BNN423" s="94"/>
      <c r="BNO423" s="94"/>
      <c r="BNP423" s="94"/>
      <c r="BNQ423" s="94"/>
      <c r="BNR423" s="75"/>
      <c r="BNS423" s="370"/>
      <c r="BNT423" s="121"/>
      <c r="BNU423" s="370"/>
      <c r="BNV423" s="121"/>
      <c r="BNW423" s="370"/>
      <c r="BNX423" s="471"/>
      <c r="BNY423" s="93"/>
      <c r="BNZ423" s="94"/>
      <c r="BOA423" s="94"/>
      <c r="BOB423" s="94"/>
      <c r="BOC423" s="94"/>
      <c r="BOD423" s="75"/>
      <c r="BOE423" s="370"/>
      <c r="BOF423" s="121"/>
      <c r="BOG423" s="370"/>
      <c r="BOH423" s="121"/>
      <c r="BOI423" s="370"/>
      <c r="BOJ423" s="471"/>
      <c r="BOK423" s="93"/>
      <c r="BOL423" s="94"/>
      <c r="BOM423" s="94"/>
      <c r="BON423" s="94"/>
      <c r="BOO423" s="94"/>
      <c r="BOP423" s="75"/>
      <c r="BOQ423" s="370"/>
      <c r="BOR423" s="121"/>
      <c r="BOS423" s="370"/>
      <c r="BOT423" s="121"/>
      <c r="BOU423" s="370"/>
      <c r="BOV423" s="471"/>
      <c r="BOW423" s="93"/>
      <c r="BOX423" s="94"/>
      <c r="BOY423" s="94"/>
      <c r="BOZ423" s="94"/>
      <c r="BPA423" s="94"/>
      <c r="BPB423" s="75"/>
      <c r="BPC423" s="370"/>
      <c r="BPD423" s="121"/>
      <c r="BPE423" s="370"/>
      <c r="BPF423" s="121"/>
      <c r="BPG423" s="370"/>
      <c r="BPH423" s="471"/>
      <c r="BPI423" s="93"/>
      <c r="BPJ423" s="94"/>
      <c r="BPK423" s="94"/>
      <c r="BPL423" s="94"/>
      <c r="BPM423" s="94"/>
      <c r="BPN423" s="75"/>
      <c r="BPO423" s="370"/>
      <c r="BPP423" s="121"/>
      <c r="BPQ423" s="370"/>
      <c r="BPR423" s="121"/>
      <c r="BPS423" s="370"/>
      <c r="BPT423" s="471"/>
      <c r="BPU423" s="93"/>
      <c r="BPV423" s="94"/>
      <c r="BPW423" s="94"/>
      <c r="BPX423" s="94"/>
      <c r="BPY423" s="94"/>
      <c r="BPZ423" s="75"/>
      <c r="BQA423" s="370"/>
      <c r="BQB423" s="121"/>
      <c r="BQC423" s="370"/>
      <c r="BQD423" s="121"/>
      <c r="BQE423" s="370"/>
      <c r="BQF423" s="471"/>
      <c r="BQG423" s="93"/>
      <c r="BQH423" s="94"/>
      <c r="BQI423" s="94"/>
      <c r="BQJ423" s="94"/>
      <c r="BQK423" s="94"/>
      <c r="BQL423" s="75"/>
      <c r="BQM423" s="370"/>
      <c r="BQN423" s="121"/>
      <c r="BQO423" s="370"/>
      <c r="BQP423" s="121"/>
      <c r="BQQ423" s="370"/>
      <c r="BQR423" s="471"/>
      <c r="BQS423" s="93"/>
      <c r="BQT423" s="94"/>
      <c r="BQU423" s="94"/>
      <c r="BQV423" s="94"/>
      <c r="BQW423" s="94"/>
      <c r="BQX423" s="75"/>
      <c r="BQY423" s="370"/>
      <c r="BQZ423" s="121"/>
      <c r="BRA423" s="370"/>
      <c r="BRB423" s="121"/>
      <c r="BRC423" s="370"/>
      <c r="BRD423" s="471"/>
      <c r="BRE423" s="93"/>
      <c r="BRF423" s="94"/>
      <c r="BRG423" s="94"/>
      <c r="BRH423" s="94"/>
      <c r="BRI423" s="94"/>
      <c r="BRJ423" s="75"/>
      <c r="BRK423" s="370"/>
      <c r="BRL423" s="121"/>
      <c r="BRM423" s="370"/>
      <c r="BRN423" s="121"/>
      <c r="BRO423" s="370"/>
      <c r="BRP423" s="471"/>
      <c r="BRQ423" s="93"/>
      <c r="BRR423" s="94"/>
      <c r="BRS423" s="94"/>
      <c r="BRT423" s="94"/>
      <c r="BRU423" s="94"/>
      <c r="BRV423" s="75"/>
      <c r="BRW423" s="370"/>
      <c r="BRX423" s="121"/>
      <c r="BRY423" s="370"/>
      <c r="BRZ423" s="121"/>
      <c r="BSA423" s="370"/>
      <c r="BSB423" s="471"/>
      <c r="BSC423" s="93"/>
      <c r="BSD423" s="94"/>
      <c r="BSE423" s="94"/>
      <c r="BSF423" s="94"/>
      <c r="BSG423" s="94"/>
      <c r="BSH423" s="75"/>
      <c r="BSI423" s="370"/>
      <c r="BSJ423" s="121"/>
      <c r="BSK423" s="370"/>
      <c r="BSL423" s="121"/>
      <c r="BSM423" s="370"/>
      <c r="BSN423" s="471"/>
      <c r="BSO423" s="93"/>
      <c r="BSP423" s="94"/>
      <c r="BSQ423" s="94"/>
      <c r="BSR423" s="94"/>
      <c r="BSS423" s="94"/>
      <c r="BST423" s="75"/>
      <c r="BSU423" s="370"/>
      <c r="BSV423" s="121"/>
      <c r="BSW423" s="370"/>
      <c r="BSX423" s="121"/>
      <c r="BSY423" s="370"/>
      <c r="BSZ423" s="471"/>
      <c r="BTA423" s="93"/>
      <c r="BTB423" s="94"/>
      <c r="BTC423" s="94"/>
      <c r="BTD423" s="94"/>
      <c r="BTE423" s="94"/>
      <c r="BTF423" s="75"/>
      <c r="BTG423" s="370"/>
      <c r="BTH423" s="121"/>
      <c r="BTI423" s="370"/>
      <c r="BTJ423" s="121"/>
      <c r="BTK423" s="370"/>
      <c r="BTL423" s="471"/>
      <c r="BTM423" s="93"/>
      <c r="BTN423" s="94"/>
      <c r="BTO423" s="94"/>
      <c r="BTP423" s="94"/>
      <c r="BTQ423" s="94"/>
      <c r="BTR423" s="75"/>
      <c r="BTS423" s="370"/>
      <c r="BTT423" s="121"/>
      <c r="BTU423" s="370"/>
      <c r="BTV423" s="121"/>
      <c r="BTW423" s="370"/>
      <c r="BTX423" s="471"/>
      <c r="BTY423" s="93"/>
      <c r="BTZ423" s="94"/>
      <c r="BUA423" s="94"/>
      <c r="BUB423" s="94"/>
      <c r="BUC423" s="94"/>
      <c r="BUD423" s="75"/>
      <c r="BUE423" s="370"/>
      <c r="BUF423" s="121"/>
      <c r="BUG423" s="370"/>
      <c r="BUH423" s="121"/>
      <c r="BUI423" s="370"/>
      <c r="BUJ423" s="471"/>
      <c r="BUK423" s="93"/>
      <c r="BUL423" s="94"/>
      <c r="BUM423" s="94"/>
      <c r="BUN423" s="94"/>
      <c r="BUO423" s="94"/>
      <c r="BUP423" s="75"/>
      <c r="BUQ423" s="370"/>
      <c r="BUR423" s="121"/>
      <c r="BUS423" s="370"/>
      <c r="BUT423" s="121"/>
      <c r="BUU423" s="370"/>
      <c r="BUV423" s="471"/>
      <c r="BUW423" s="93"/>
      <c r="BUX423" s="94"/>
      <c r="BUY423" s="94"/>
      <c r="BUZ423" s="94"/>
      <c r="BVA423" s="94"/>
      <c r="BVB423" s="75"/>
      <c r="BVC423" s="370"/>
      <c r="BVD423" s="121"/>
      <c r="BVE423" s="370"/>
      <c r="BVF423" s="121"/>
      <c r="BVG423" s="370"/>
      <c r="BVH423" s="471"/>
      <c r="BVI423" s="93"/>
      <c r="BVJ423" s="94"/>
      <c r="BVK423" s="94"/>
      <c r="BVL423" s="94"/>
      <c r="BVM423" s="94"/>
      <c r="BVN423" s="75"/>
      <c r="BVO423" s="370"/>
      <c r="BVP423" s="121"/>
      <c r="BVQ423" s="370"/>
      <c r="BVR423" s="121"/>
      <c r="BVS423" s="370"/>
      <c r="BVT423" s="471"/>
      <c r="BVU423" s="93"/>
      <c r="BVV423" s="94"/>
      <c r="BVW423" s="94"/>
      <c r="BVX423" s="94"/>
      <c r="BVY423" s="94"/>
      <c r="BVZ423" s="75"/>
      <c r="BWA423" s="370"/>
      <c r="BWB423" s="121"/>
      <c r="BWC423" s="370"/>
      <c r="BWD423" s="121"/>
      <c r="BWE423" s="370"/>
      <c r="BWF423" s="471"/>
      <c r="BWG423" s="93"/>
      <c r="BWH423" s="94"/>
      <c r="BWI423" s="94"/>
      <c r="BWJ423" s="94"/>
      <c r="BWK423" s="94"/>
      <c r="BWL423" s="75"/>
      <c r="BWM423" s="370"/>
      <c r="BWN423" s="121"/>
      <c r="BWO423" s="370"/>
      <c r="BWP423" s="121"/>
      <c r="BWQ423" s="370"/>
      <c r="BWR423" s="471"/>
      <c r="BWS423" s="93"/>
      <c r="BWT423" s="94"/>
      <c r="BWU423" s="94"/>
      <c r="BWV423" s="94"/>
      <c r="BWW423" s="94"/>
      <c r="BWX423" s="75"/>
      <c r="BWY423" s="370"/>
      <c r="BWZ423" s="121"/>
      <c r="BXA423" s="370"/>
      <c r="BXB423" s="121"/>
      <c r="BXC423" s="370"/>
      <c r="BXD423" s="471"/>
      <c r="BXE423" s="93"/>
      <c r="BXF423" s="94"/>
      <c r="BXG423" s="94"/>
      <c r="BXH423" s="94"/>
      <c r="BXI423" s="94"/>
      <c r="BXJ423" s="75"/>
      <c r="BXK423" s="370"/>
      <c r="BXL423" s="121"/>
      <c r="BXM423" s="370"/>
      <c r="BXN423" s="121"/>
      <c r="BXO423" s="370"/>
      <c r="BXP423" s="471"/>
      <c r="BXQ423" s="93"/>
      <c r="BXR423" s="94"/>
      <c r="BXS423" s="94"/>
      <c r="BXT423" s="94"/>
      <c r="BXU423" s="94"/>
      <c r="BXV423" s="75"/>
      <c r="BXW423" s="370"/>
      <c r="BXX423" s="121"/>
      <c r="BXY423" s="370"/>
      <c r="BXZ423" s="121"/>
      <c r="BYA423" s="370"/>
      <c r="BYB423" s="471"/>
      <c r="BYC423" s="93"/>
      <c r="BYD423" s="94"/>
      <c r="BYE423" s="94"/>
      <c r="BYF423" s="94"/>
      <c r="BYG423" s="94"/>
      <c r="BYH423" s="75"/>
      <c r="BYI423" s="370"/>
      <c r="BYJ423" s="121"/>
      <c r="BYK423" s="370"/>
      <c r="BYL423" s="121"/>
      <c r="BYM423" s="370"/>
      <c r="BYN423" s="471"/>
      <c r="BYO423" s="93"/>
      <c r="BYP423" s="94"/>
      <c r="BYQ423" s="94"/>
      <c r="BYR423" s="94"/>
      <c r="BYS423" s="94"/>
      <c r="BYT423" s="75"/>
      <c r="BYU423" s="370"/>
      <c r="BYV423" s="121"/>
      <c r="BYW423" s="370"/>
      <c r="BYX423" s="121"/>
      <c r="BYY423" s="370"/>
      <c r="BYZ423" s="471"/>
      <c r="BZA423" s="93"/>
      <c r="BZB423" s="94"/>
      <c r="BZC423" s="94"/>
      <c r="BZD423" s="94"/>
      <c r="BZE423" s="94"/>
      <c r="BZF423" s="75"/>
      <c r="BZG423" s="370"/>
      <c r="BZH423" s="121"/>
      <c r="BZI423" s="370"/>
      <c r="BZJ423" s="121"/>
      <c r="BZK423" s="370"/>
      <c r="BZL423" s="471"/>
      <c r="BZM423" s="93"/>
      <c r="BZN423" s="94"/>
      <c r="BZO423" s="94"/>
      <c r="BZP423" s="94"/>
      <c r="BZQ423" s="94"/>
      <c r="BZR423" s="75"/>
      <c r="BZS423" s="370"/>
      <c r="BZT423" s="121"/>
      <c r="BZU423" s="370"/>
      <c r="BZV423" s="121"/>
      <c r="BZW423" s="370"/>
      <c r="BZX423" s="471"/>
      <c r="BZY423" s="93"/>
      <c r="BZZ423" s="94"/>
      <c r="CAA423" s="94"/>
      <c r="CAB423" s="94"/>
      <c r="CAC423" s="94"/>
      <c r="CAD423" s="75"/>
      <c r="CAE423" s="370"/>
      <c r="CAF423" s="121"/>
      <c r="CAG423" s="370"/>
      <c r="CAH423" s="121"/>
      <c r="CAI423" s="370"/>
      <c r="CAJ423" s="471"/>
      <c r="CAK423" s="93"/>
      <c r="CAL423" s="94"/>
      <c r="CAM423" s="94"/>
      <c r="CAN423" s="94"/>
      <c r="CAO423" s="94"/>
      <c r="CAP423" s="75"/>
      <c r="CAQ423" s="370"/>
      <c r="CAR423" s="121"/>
      <c r="CAS423" s="370"/>
      <c r="CAT423" s="121"/>
      <c r="CAU423" s="370"/>
      <c r="CAV423" s="471"/>
      <c r="CAW423" s="93"/>
      <c r="CAX423" s="94"/>
      <c r="CAY423" s="94"/>
      <c r="CAZ423" s="94"/>
      <c r="CBA423" s="94"/>
      <c r="CBB423" s="75"/>
      <c r="CBC423" s="370"/>
      <c r="CBD423" s="121"/>
      <c r="CBE423" s="370"/>
      <c r="CBF423" s="121"/>
      <c r="CBG423" s="370"/>
      <c r="CBH423" s="471"/>
      <c r="CBI423" s="93"/>
      <c r="CBJ423" s="94"/>
      <c r="CBK423" s="94"/>
      <c r="CBL423" s="94"/>
      <c r="CBM423" s="94"/>
      <c r="CBN423" s="75"/>
      <c r="CBO423" s="370"/>
      <c r="CBP423" s="121"/>
      <c r="CBQ423" s="370"/>
      <c r="CBR423" s="121"/>
      <c r="CBS423" s="370"/>
      <c r="CBT423" s="471"/>
      <c r="CBU423" s="93"/>
      <c r="CBV423" s="94"/>
      <c r="CBW423" s="94"/>
      <c r="CBX423" s="94"/>
      <c r="CBY423" s="94"/>
      <c r="CBZ423" s="75"/>
      <c r="CCA423" s="370"/>
      <c r="CCB423" s="121"/>
      <c r="CCC423" s="370"/>
      <c r="CCD423" s="121"/>
      <c r="CCE423" s="370"/>
      <c r="CCF423" s="471"/>
      <c r="CCG423" s="93"/>
      <c r="CCH423" s="94"/>
      <c r="CCI423" s="94"/>
      <c r="CCJ423" s="94"/>
      <c r="CCK423" s="94"/>
      <c r="CCL423" s="75"/>
      <c r="CCM423" s="370"/>
      <c r="CCN423" s="121"/>
      <c r="CCO423" s="370"/>
      <c r="CCP423" s="121"/>
      <c r="CCQ423" s="370"/>
      <c r="CCR423" s="471"/>
      <c r="CCS423" s="93"/>
      <c r="CCT423" s="94"/>
      <c r="CCU423" s="94"/>
      <c r="CCV423" s="94"/>
      <c r="CCW423" s="94"/>
      <c r="CCX423" s="75"/>
      <c r="CCY423" s="370"/>
      <c r="CCZ423" s="121"/>
      <c r="CDA423" s="370"/>
      <c r="CDB423" s="121"/>
      <c r="CDC423" s="370"/>
      <c r="CDD423" s="471"/>
      <c r="CDE423" s="93"/>
      <c r="CDF423" s="94"/>
      <c r="CDG423" s="94"/>
      <c r="CDH423" s="94"/>
      <c r="CDI423" s="94"/>
      <c r="CDJ423" s="75"/>
      <c r="CDK423" s="370"/>
      <c r="CDL423" s="121"/>
      <c r="CDM423" s="370"/>
      <c r="CDN423" s="121"/>
      <c r="CDO423" s="370"/>
      <c r="CDP423" s="471"/>
      <c r="CDQ423" s="93"/>
      <c r="CDR423" s="94"/>
      <c r="CDS423" s="94"/>
      <c r="CDT423" s="94"/>
      <c r="CDU423" s="94"/>
      <c r="CDV423" s="75"/>
      <c r="CDW423" s="370"/>
      <c r="CDX423" s="121"/>
      <c r="CDY423" s="370"/>
      <c r="CDZ423" s="121"/>
      <c r="CEA423" s="370"/>
      <c r="CEB423" s="471"/>
      <c r="CEC423" s="93"/>
      <c r="CED423" s="94"/>
      <c r="CEE423" s="94"/>
      <c r="CEF423" s="94"/>
      <c r="CEG423" s="94"/>
      <c r="CEH423" s="75"/>
      <c r="CEI423" s="370"/>
      <c r="CEJ423" s="121"/>
      <c r="CEK423" s="370"/>
      <c r="CEL423" s="121"/>
      <c r="CEM423" s="370"/>
      <c r="CEN423" s="471"/>
      <c r="CEO423" s="93"/>
      <c r="CEP423" s="94"/>
      <c r="CEQ423" s="94"/>
      <c r="CER423" s="94"/>
      <c r="CES423" s="94"/>
      <c r="CET423" s="75"/>
      <c r="CEU423" s="370"/>
      <c r="CEV423" s="121"/>
      <c r="CEW423" s="370"/>
      <c r="CEX423" s="121"/>
      <c r="CEY423" s="370"/>
      <c r="CEZ423" s="471"/>
      <c r="CFA423" s="93"/>
      <c r="CFB423" s="94"/>
      <c r="CFC423" s="94"/>
      <c r="CFD423" s="94"/>
      <c r="CFE423" s="94"/>
      <c r="CFF423" s="75"/>
      <c r="CFG423" s="370"/>
      <c r="CFH423" s="121"/>
      <c r="CFI423" s="370"/>
      <c r="CFJ423" s="121"/>
      <c r="CFK423" s="370"/>
      <c r="CFL423" s="471"/>
      <c r="CFM423" s="93"/>
      <c r="CFN423" s="94"/>
      <c r="CFO423" s="94"/>
      <c r="CFP423" s="94"/>
      <c r="CFQ423" s="94"/>
      <c r="CFR423" s="75"/>
      <c r="CFS423" s="370"/>
      <c r="CFT423" s="121"/>
      <c r="CFU423" s="370"/>
      <c r="CFV423" s="121"/>
      <c r="CFW423" s="370"/>
      <c r="CFX423" s="471"/>
      <c r="CFY423" s="93"/>
      <c r="CFZ423" s="94"/>
      <c r="CGA423" s="94"/>
      <c r="CGB423" s="94"/>
      <c r="CGC423" s="94"/>
      <c r="CGD423" s="75"/>
      <c r="CGE423" s="370"/>
      <c r="CGF423" s="121"/>
      <c r="CGG423" s="370"/>
      <c r="CGH423" s="121"/>
      <c r="CGI423" s="370"/>
      <c r="CGJ423" s="471"/>
      <c r="CGK423" s="93"/>
      <c r="CGL423" s="94"/>
      <c r="CGM423" s="94"/>
      <c r="CGN423" s="94"/>
      <c r="CGO423" s="94"/>
      <c r="CGP423" s="75"/>
      <c r="CGQ423" s="370"/>
      <c r="CGR423" s="121"/>
      <c r="CGS423" s="370"/>
      <c r="CGT423" s="121"/>
      <c r="CGU423" s="370"/>
      <c r="CGV423" s="471"/>
      <c r="CGW423" s="93"/>
      <c r="CGX423" s="94"/>
      <c r="CGY423" s="94"/>
      <c r="CGZ423" s="94"/>
      <c r="CHA423" s="94"/>
      <c r="CHB423" s="75"/>
      <c r="CHC423" s="370"/>
      <c r="CHD423" s="121"/>
      <c r="CHE423" s="370"/>
      <c r="CHF423" s="121"/>
      <c r="CHG423" s="370"/>
      <c r="CHH423" s="471"/>
      <c r="CHI423" s="93"/>
      <c r="CHJ423" s="94"/>
      <c r="CHK423" s="94"/>
      <c r="CHL423" s="94"/>
      <c r="CHM423" s="94"/>
      <c r="CHN423" s="75"/>
      <c r="CHO423" s="370"/>
      <c r="CHP423" s="121"/>
      <c r="CHQ423" s="370"/>
      <c r="CHR423" s="121"/>
      <c r="CHS423" s="370"/>
      <c r="CHT423" s="471"/>
      <c r="CHU423" s="93"/>
      <c r="CHV423" s="94"/>
      <c r="CHW423" s="94"/>
      <c r="CHX423" s="94"/>
      <c r="CHY423" s="94"/>
      <c r="CHZ423" s="75"/>
      <c r="CIA423" s="370"/>
      <c r="CIB423" s="121"/>
      <c r="CIC423" s="370"/>
      <c r="CID423" s="121"/>
      <c r="CIE423" s="370"/>
      <c r="CIF423" s="471"/>
      <c r="CIG423" s="93"/>
      <c r="CIH423" s="94"/>
      <c r="CII423" s="94"/>
      <c r="CIJ423" s="94"/>
      <c r="CIK423" s="94"/>
      <c r="CIL423" s="75"/>
      <c r="CIM423" s="370"/>
      <c r="CIN423" s="121"/>
      <c r="CIO423" s="370"/>
      <c r="CIP423" s="121"/>
      <c r="CIQ423" s="370"/>
      <c r="CIR423" s="471"/>
      <c r="CIS423" s="93"/>
      <c r="CIT423" s="94"/>
      <c r="CIU423" s="94"/>
      <c r="CIV423" s="94"/>
      <c r="CIW423" s="94"/>
      <c r="CIX423" s="75"/>
      <c r="CIY423" s="370"/>
      <c r="CIZ423" s="121"/>
      <c r="CJA423" s="370"/>
      <c r="CJB423" s="121"/>
      <c r="CJC423" s="370"/>
      <c r="CJD423" s="471"/>
      <c r="CJE423" s="93"/>
      <c r="CJF423" s="94"/>
      <c r="CJG423" s="94"/>
      <c r="CJH423" s="94"/>
      <c r="CJI423" s="94"/>
      <c r="CJJ423" s="75"/>
      <c r="CJK423" s="370"/>
      <c r="CJL423" s="121"/>
      <c r="CJM423" s="370"/>
      <c r="CJN423" s="121"/>
      <c r="CJO423" s="370"/>
      <c r="CJP423" s="471"/>
      <c r="CJQ423" s="93"/>
      <c r="CJR423" s="94"/>
      <c r="CJS423" s="94"/>
      <c r="CJT423" s="94"/>
      <c r="CJU423" s="94"/>
      <c r="CJV423" s="75"/>
      <c r="CJW423" s="370"/>
      <c r="CJX423" s="121"/>
      <c r="CJY423" s="370"/>
      <c r="CJZ423" s="121"/>
      <c r="CKA423" s="370"/>
      <c r="CKB423" s="471"/>
      <c r="CKC423" s="93"/>
      <c r="CKD423" s="94"/>
      <c r="CKE423" s="94"/>
      <c r="CKF423" s="94"/>
      <c r="CKG423" s="94"/>
      <c r="CKH423" s="75"/>
      <c r="CKI423" s="370"/>
      <c r="CKJ423" s="121"/>
      <c r="CKK423" s="370"/>
      <c r="CKL423" s="121"/>
      <c r="CKM423" s="370"/>
      <c r="CKN423" s="471"/>
      <c r="CKO423" s="93"/>
      <c r="CKP423" s="94"/>
      <c r="CKQ423" s="94"/>
      <c r="CKR423" s="94"/>
      <c r="CKS423" s="94"/>
      <c r="CKT423" s="75"/>
      <c r="CKU423" s="370"/>
      <c r="CKV423" s="121"/>
      <c r="CKW423" s="370"/>
      <c r="CKX423" s="121"/>
      <c r="CKY423" s="370"/>
      <c r="CKZ423" s="471"/>
      <c r="CLA423" s="93"/>
      <c r="CLB423" s="94"/>
      <c r="CLC423" s="94"/>
      <c r="CLD423" s="94"/>
      <c r="CLE423" s="94"/>
      <c r="CLF423" s="75"/>
      <c r="CLG423" s="370"/>
      <c r="CLH423" s="121"/>
      <c r="CLI423" s="370"/>
      <c r="CLJ423" s="121"/>
      <c r="CLK423" s="370"/>
      <c r="CLL423" s="471"/>
      <c r="CLM423" s="93"/>
      <c r="CLN423" s="94"/>
      <c r="CLO423" s="94"/>
      <c r="CLP423" s="94"/>
      <c r="CLQ423" s="94"/>
      <c r="CLR423" s="75"/>
      <c r="CLS423" s="370"/>
      <c r="CLT423" s="121"/>
      <c r="CLU423" s="370"/>
      <c r="CLV423" s="121"/>
      <c r="CLW423" s="370"/>
      <c r="CLX423" s="471"/>
      <c r="CLY423" s="93"/>
      <c r="CLZ423" s="94"/>
      <c r="CMA423" s="94"/>
      <c r="CMB423" s="94"/>
      <c r="CMC423" s="94"/>
      <c r="CMD423" s="75"/>
      <c r="CME423" s="370"/>
      <c r="CMF423" s="121"/>
      <c r="CMG423" s="370"/>
      <c r="CMH423" s="121"/>
      <c r="CMI423" s="370"/>
      <c r="CMJ423" s="471"/>
      <c r="CMK423" s="93"/>
      <c r="CML423" s="94"/>
      <c r="CMM423" s="94"/>
      <c r="CMN423" s="94"/>
      <c r="CMO423" s="94"/>
      <c r="CMP423" s="75"/>
      <c r="CMQ423" s="370"/>
      <c r="CMR423" s="121"/>
      <c r="CMS423" s="370"/>
      <c r="CMT423" s="121"/>
      <c r="CMU423" s="370"/>
      <c r="CMV423" s="471"/>
      <c r="CMW423" s="93"/>
      <c r="CMX423" s="94"/>
      <c r="CMY423" s="94"/>
      <c r="CMZ423" s="94"/>
      <c r="CNA423" s="94"/>
      <c r="CNB423" s="75"/>
      <c r="CNC423" s="370"/>
      <c r="CND423" s="121"/>
      <c r="CNE423" s="370"/>
      <c r="CNF423" s="121"/>
      <c r="CNG423" s="370"/>
      <c r="CNH423" s="471"/>
      <c r="CNI423" s="93"/>
      <c r="CNJ423" s="94"/>
      <c r="CNK423" s="94"/>
      <c r="CNL423" s="94"/>
      <c r="CNM423" s="94"/>
      <c r="CNN423" s="75"/>
      <c r="CNO423" s="370"/>
      <c r="CNP423" s="121"/>
      <c r="CNQ423" s="370"/>
      <c r="CNR423" s="121"/>
      <c r="CNS423" s="370"/>
      <c r="CNT423" s="471"/>
      <c r="CNU423" s="93"/>
      <c r="CNV423" s="94"/>
      <c r="CNW423" s="94"/>
      <c r="CNX423" s="94"/>
      <c r="CNY423" s="94"/>
      <c r="CNZ423" s="75"/>
      <c r="COA423" s="370"/>
      <c r="COB423" s="121"/>
      <c r="COC423" s="370"/>
      <c r="COD423" s="121"/>
      <c r="COE423" s="370"/>
      <c r="COF423" s="471"/>
      <c r="COG423" s="93"/>
      <c r="COH423" s="94"/>
      <c r="COI423" s="94"/>
      <c r="COJ423" s="94"/>
      <c r="COK423" s="94"/>
      <c r="COL423" s="75"/>
      <c r="COM423" s="370"/>
      <c r="CON423" s="121"/>
      <c r="COO423" s="370"/>
      <c r="COP423" s="121"/>
      <c r="COQ423" s="370"/>
      <c r="COR423" s="471"/>
      <c r="COS423" s="93"/>
      <c r="COT423" s="94"/>
      <c r="COU423" s="94"/>
      <c r="COV423" s="94"/>
      <c r="COW423" s="94"/>
      <c r="COX423" s="75"/>
      <c r="COY423" s="370"/>
      <c r="COZ423" s="121"/>
      <c r="CPA423" s="370"/>
      <c r="CPB423" s="121"/>
      <c r="CPC423" s="370"/>
      <c r="CPD423" s="471"/>
      <c r="CPE423" s="93"/>
      <c r="CPF423" s="94"/>
      <c r="CPG423" s="94"/>
      <c r="CPH423" s="94"/>
      <c r="CPI423" s="94"/>
      <c r="CPJ423" s="75"/>
      <c r="CPK423" s="370"/>
      <c r="CPL423" s="121"/>
      <c r="CPM423" s="370"/>
      <c r="CPN423" s="121"/>
      <c r="CPO423" s="370"/>
      <c r="CPP423" s="471"/>
      <c r="CPQ423" s="93"/>
      <c r="CPR423" s="94"/>
      <c r="CPS423" s="94"/>
      <c r="CPT423" s="94"/>
      <c r="CPU423" s="94"/>
      <c r="CPV423" s="75"/>
      <c r="CPW423" s="370"/>
      <c r="CPX423" s="121"/>
      <c r="CPY423" s="370"/>
      <c r="CPZ423" s="121"/>
      <c r="CQA423" s="370"/>
      <c r="CQB423" s="471"/>
      <c r="CQC423" s="93"/>
      <c r="CQD423" s="94"/>
      <c r="CQE423" s="94"/>
      <c r="CQF423" s="94"/>
      <c r="CQG423" s="94"/>
      <c r="CQH423" s="75"/>
      <c r="CQI423" s="370"/>
      <c r="CQJ423" s="121"/>
      <c r="CQK423" s="370"/>
      <c r="CQL423" s="121"/>
      <c r="CQM423" s="370"/>
      <c r="CQN423" s="471"/>
      <c r="CQO423" s="93"/>
      <c r="CQP423" s="94"/>
      <c r="CQQ423" s="94"/>
      <c r="CQR423" s="94"/>
      <c r="CQS423" s="94"/>
      <c r="CQT423" s="75"/>
      <c r="CQU423" s="370"/>
      <c r="CQV423" s="121"/>
      <c r="CQW423" s="370"/>
      <c r="CQX423" s="121"/>
      <c r="CQY423" s="370"/>
      <c r="CQZ423" s="471"/>
      <c r="CRA423" s="93"/>
      <c r="CRB423" s="94"/>
      <c r="CRC423" s="94"/>
      <c r="CRD423" s="94"/>
      <c r="CRE423" s="94"/>
      <c r="CRF423" s="75"/>
      <c r="CRG423" s="370"/>
      <c r="CRH423" s="121"/>
      <c r="CRI423" s="370"/>
      <c r="CRJ423" s="121"/>
      <c r="CRK423" s="370"/>
      <c r="CRL423" s="471"/>
      <c r="CRM423" s="93"/>
      <c r="CRN423" s="94"/>
      <c r="CRO423" s="94"/>
      <c r="CRP423" s="94"/>
      <c r="CRQ423" s="94"/>
      <c r="CRR423" s="75"/>
      <c r="CRS423" s="370"/>
      <c r="CRT423" s="121"/>
      <c r="CRU423" s="370"/>
      <c r="CRV423" s="121"/>
      <c r="CRW423" s="370"/>
      <c r="CRX423" s="471"/>
      <c r="CRY423" s="93"/>
      <c r="CRZ423" s="94"/>
      <c r="CSA423" s="94"/>
      <c r="CSB423" s="94"/>
      <c r="CSC423" s="94"/>
      <c r="CSD423" s="75"/>
      <c r="CSE423" s="370"/>
      <c r="CSF423" s="121"/>
      <c r="CSG423" s="370"/>
      <c r="CSH423" s="121"/>
      <c r="CSI423" s="370"/>
      <c r="CSJ423" s="471"/>
      <c r="CSK423" s="93"/>
      <c r="CSL423" s="94"/>
      <c r="CSM423" s="94"/>
      <c r="CSN423" s="94"/>
      <c r="CSO423" s="94"/>
      <c r="CSP423" s="75"/>
      <c r="CSQ423" s="370"/>
      <c r="CSR423" s="121"/>
      <c r="CSS423" s="370"/>
      <c r="CST423" s="121"/>
      <c r="CSU423" s="370"/>
      <c r="CSV423" s="471"/>
      <c r="CSW423" s="93"/>
      <c r="CSX423" s="94"/>
      <c r="CSY423" s="94"/>
      <c r="CSZ423" s="94"/>
      <c r="CTA423" s="94"/>
      <c r="CTB423" s="75"/>
      <c r="CTC423" s="370"/>
      <c r="CTD423" s="121"/>
      <c r="CTE423" s="370"/>
      <c r="CTF423" s="121"/>
      <c r="CTG423" s="370"/>
      <c r="CTH423" s="471"/>
      <c r="CTI423" s="93"/>
      <c r="CTJ423" s="94"/>
      <c r="CTK423" s="94"/>
      <c r="CTL423" s="94"/>
      <c r="CTM423" s="94"/>
      <c r="CTN423" s="75"/>
      <c r="CTO423" s="370"/>
      <c r="CTP423" s="121"/>
      <c r="CTQ423" s="370"/>
      <c r="CTR423" s="121"/>
      <c r="CTS423" s="370"/>
      <c r="CTT423" s="471"/>
      <c r="CTU423" s="93"/>
      <c r="CTV423" s="94"/>
      <c r="CTW423" s="94"/>
      <c r="CTX423" s="94"/>
      <c r="CTY423" s="94"/>
      <c r="CTZ423" s="75"/>
      <c r="CUA423" s="370"/>
      <c r="CUB423" s="121"/>
      <c r="CUC423" s="370"/>
      <c r="CUD423" s="121"/>
      <c r="CUE423" s="370"/>
      <c r="CUF423" s="471"/>
      <c r="CUG423" s="93"/>
      <c r="CUH423" s="94"/>
      <c r="CUI423" s="94"/>
      <c r="CUJ423" s="94"/>
      <c r="CUK423" s="94"/>
      <c r="CUL423" s="75"/>
      <c r="CUM423" s="370"/>
      <c r="CUN423" s="121"/>
      <c r="CUO423" s="370"/>
      <c r="CUP423" s="121"/>
      <c r="CUQ423" s="370"/>
      <c r="CUR423" s="471"/>
      <c r="CUS423" s="93"/>
      <c r="CUT423" s="94"/>
      <c r="CUU423" s="94"/>
      <c r="CUV423" s="94"/>
      <c r="CUW423" s="94"/>
      <c r="CUX423" s="75"/>
      <c r="CUY423" s="370"/>
      <c r="CUZ423" s="121"/>
      <c r="CVA423" s="370"/>
      <c r="CVB423" s="121"/>
      <c r="CVC423" s="370"/>
      <c r="CVD423" s="471"/>
      <c r="CVE423" s="93"/>
      <c r="CVF423" s="94"/>
      <c r="CVG423" s="94"/>
      <c r="CVH423" s="94"/>
      <c r="CVI423" s="94"/>
      <c r="CVJ423" s="75"/>
      <c r="CVK423" s="370"/>
      <c r="CVL423" s="121"/>
      <c r="CVM423" s="370"/>
      <c r="CVN423" s="121"/>
      <c r="CVO423" s="370"/>
      <c r="CVP423" s="471"/>
      <c r="CVQ423" s="93"/>
      <c r="CVR423" s="94"/>
      <c r="CVS423" s="94"/>
      <c r="CVT423" s="94"/>
      <c r="CVU423" s="94"/>
      <c r="CVV423" s="75"/>
      <c r="CVW423" s="370"/>
      <c r="CVX423" s="121"/>
      <c r="CVY423" s="370"/>
      <c r="CVZ423" s="121"/>
      <c r="CWA423" s="370"/>
      <c r="CWB423" s="471"/>
      <c r="CWC423" s="93"/>
      <c r="CWD423" s="94"/>
      <c r="CWE423" s="94"/>
      <c r="CWF423" s="94"/>
      <c r="CWG423" s="94"/>
      <c r="CWH423" s="75"/>
      <c r="CWI423" s="370"/>
      <c r="CWJ423" s="121"/>
      <c r="CWK423" s="370"/>
      <c r="CWL423" s="121"/>
      <c r="CWM423" s="370"/>
      <c r="CWN423" s="471"/>
      <c r="CWO423" s="93"/>
      <c r="CWP423" s="94"/>
      <c r="CWQ423" s="94"/>
      <c r="CWR423" s="94"/>
      <c r="CWS423" s="94"/>
      <c r="CWT423" s="75"/>
      <c r="CWU423" s="370"/>
      <c r="CWV423" s="121"/>
      <c r="CWW423" s="370"/>
      <c r="CWX423" s="121"/>
      <c r="CWY423" s="370"/>
      <c r="CWZ423" s="471"/>
      <c r="CXA423" s="93"/>
      <c r="CXB423" s="94"/>
      <c r="CXC423" s="94"/>
      <c r="CXD423" s="94"/>
      <c r="CXE423" s="94"/>
      <c r="CXF423" s="75"/>
      <c r="CXG423" s="370"/>
      <c r="CXH423" s="121"/>
      <c r="CXI423" s="370"/>
      <c r="CXJ423" s="121"/>
      <c r="CXK423" s="370"/>
      <c r="CXL423" s="471"/>
      <c r="CXM423" s="93"/>
      <c r="CXN423" s="94"/>
      <c r="CXO423" s="94"/>
      <c r="CXP423" s="94"/>
      <c r="CXQ423" s="94"/>
      <c r="CXR423" s="75"/>
      <c r="CXS423" s="370"/>
      <c r="CXT423" s="121"/>
      <c r="CXU423" s="370"/>
      <c r="CXV423" s="121"/>
      <c r="CXW423" s="370"/>
      <c r="CXX423" s="471"/>
      <c r="CXY423" s="93"/>
      <c r="CXZ423" s="94"/>
      <c r="CYA423" s="94"/>
      <c r="CYB423" s="94"/>
      <c r="CYC423" s="94"/>
      <c r="CYD423" s="75"/>
      <c r="CYE423" s="370"/>
      <c r="CYF423" s="121"/>
      <c r="CYG423" s="370"/>
      <c r="CYH423" s="121"/>
      <c r="CYI423" s="370"/>
      <c r="CYJ423" s="471"/>
      <c r="CYK423" s="93"/>
      <c r="CYL423" s="94"/>
      <c r="CYM423" s="94"/>
      <c r="CYN423" s="94"/>
      <c r="CYO423" s="94"/>
      <c r="CYP423" s="75"/>
      <c r="CYQ423" s="370"/>
      <c r="CYR423" s="121"/>
      <c r="CYS423" s="370"/>
      <c r="CYT423" s="121"/>
      <c r="CYU423" s="370"/>
      <c r="CYV423" s="471"/>
      <c r="CYW423" s="93"/>
      <c r="CYX423" s="94"/>
      <c r="CYY423" s="94"/>
      <c r="CYZ423" s="94"/>
      <c r="CZA423" s="94"/>
      <c r="CZB423" s="75"/>
      <c r="CZC423" s="370"/>
      <c r="CZD423" s="121"/>
      <c r="CZE423" s="370"/>
      <c r="CZF423" s="121"/>
      <c r="CZG423" s="370"/>
      <c r="CZH423" s="471"/>
      <c r="CZI423" s="93"/>
      <c r="CZJ423" s="94"/>
      <c r="CZK423" s="94"/>
      <c r="CZL423" s="94"/>
      <c r="CZM423" s="94"/>
      <c r="CZN423" s="75"/>
      <c r="CZO423" s="370"/>
      <c r="CZP423" s="121"/>
      <c r="CZQ423" s="370"/>
      <c r="CZR423" s="121"/>
      <c r="CZS423" s="370"/>
      <c r="CZT423" s="471"/>
      <c r="CZU423" s="93"/>
      <c r="CZV423" s="94"/>
      <c r="CZW423" s="94"/>
      <c r="CZX423" s="94"/>
      <c r="CZY423" s="94"/>
      <c r="CZZ423" s="75"/>
      <c r="DAA423" s="370"/>
      <c r="DAB423" s="121"/>
      <c r="DAC423" s="370"/>
      <c r="DAD423" s="121"/>
      <c r="DAE423" s="370"/>
      <c r="DAF423" s="471"/>
      <c r="DAG423" s="93"/>
      <c r="DAH423" s="94"/>
      <c r="DAI423" s="94"/>
      <c r="DAJ423" s="94"/>
      <c r="DAK423" s="94"/>
      <c r="DAL423" s="75"/>
      <c r="DAM423" s="370"/>
      <c r="DAN423" s="121"/>
      <c r="DAO423" s="370"/>
      <c r="DAP423" s="121"/>
      <c r="DAQ423" s="370"/>
      <c r="DAR423" s="471"/>
      <c r="DAS423" s="93"/>
      <c r="DAT423" s="94"/>
      <c r="DAU423" s="94"/>
      <c r="DAV423" s="94"/>
      <c r="DAW423" s="94"/>
      <c r="DAX423" s="75"/>
      <c r="DAY423" s="370"/>
      <c r="DAZ423" s="121"/>
      <c r="DBA423" s="370"/>
      <c r="DBB423" s="121"/>
      <c r="DBC423" s="370"/>
      <c r="DBD423" s="471"/>
      <c r="DBE423" s="93"/>
      <c r="DBF423" s="94"/>
      <c r="DBG423" s="94"/>
      <c r="DBH423" s="94"/>
      <c r="DBI423" s="94"/>
      <c r="DBJ423" s="75"/>
      <c r="DBK423" s="370"/>
      <c r="DBL423" s="121"/>
      <c r="DBM423" s="370"/>
      <c r="DBN423" s="121"/>
      <c r="DBO423" s="370"/>
      <c r="DBP423" s="471"/>
      <c r="DBQ423" s="93"/>
      <c r="DBR423" s="94"/>
      <c r="DBS423" s="94"/>
      <c r="DBT423" s="94"/>
      <c r="DBU423" s="94"/>
      <c r="DBV423" s="75"/>
      <c r="DBW423" s="370"/>
      <c r="DBX423" s="121"/>
      <c r="DBY423" s="370"/>
      <c r="DBZ423" s="121"/>
      <c r="DCA423" s="370"/>
      <c r="DCB423" s="471"/>
      <c r="DCC423" s="93"/>
      <c r="DCD423" s="94"/>
      <c r="DCE423" s="94"/>
      <c r="DCF423" s="94"/>
      <c r="DCG423" s="94"/>
      <c r="DCH423" s="75"/>
      <c r="DCI423" s="370"/>
      <c r="DCJ423" s="121"/>
      <c r="DCK423" s="370"/>
      <c r="DCL423" s="121"/>
      <c r="DCM423" s="370"/>
      <c r="DCN423" s="471"/>
      <c r="DCO423" s="93"/>
      <c r="DCP423" s="94"/>
      <c r="DCQ423" s="94"/>
      <c r="DCR423" s="94"/>
      <c r="DCS423" s="94"/>
      <c r="DCT423" s="75"/>
      <c r="DCU423" s="370"/>
      <c r="DCV423" s="121"/>
      <c r="DCW423" s="370"/>
      <c r="DCX423" s="121"/>
      <c r="DCY423" s="370"/>
      <c r="DCZ423" s="471"/>
      <c r="DDA423" s="93"/>
      <c r="DDB423" s="94"/>
      <c r="DDC423" s="94"/>
      <c r="DDD423" s="94"/>
      <c r="DDE423" s="94"/>
      <c r="DDF423" s="75"/>
      <c r="DDG423" s="370"/>
      <c r="DDH423" s="121"/>
      <c r="DDI423" s="370"/>
      <c r="DDJ423" s="121"/>
      <c r="DDK423" s="370"/>
      <c r="DDL423" s="471"/>
      <c r="DDM423" s="93"/>
      <c r="DDN423" s="94"/>
      <c r="DDO423" s="94"/>
      <c r="DDP423" s="94"/>
      <c r="DDQ423" s="94"/>
      <c r="DDR423" s="75"/>
      <c r="DDS423" s="370"/>
      <c r="DDT423" s="121"/>
      <c r="DDU423" s="370"/>
      <c r="DDV423" s="121"/>
      <c r="DDW423" s="370"/>
      <c r="DDX423" s="471"/>
      <c r="DDY423" s="93"/>
      <c r="DDZ423" s="94"/>
      <c r="DEA423" s="94"/>
      <c r="DEB423" s="94"/>
      <c r="DEC423" s="94"/>
      <c r="DED423" s="75"/>
      <c r="DEE423" s="370"/>
      <c r="DEF423" s="121"/>
      <c r="DEG423" s="370"/>
      <c r="DEH423" s="121"/>
      <c r="DEI423" s="370"/>
      <c r="DEJ423" s="471"/>
      <c r="DEK423" s="93"/>
      <c r="DEL423" s="94"/>
      <c r="DEM423" s="94"/>
      <c r="DEN423" s="94"/>
      <c r="DEO423" s="94"/>
      <c r="DEP423" s="75"/>
      <c r="DEQ423" s="370"/>
      <c r="DER423" s="121"/>
      <c r="DES423" s="370"/>
      <c r="DET423" s="121"/>
      <c r="DEU423" s="370"/>
      <c r="DEV423" s="471"/>
      <c r="DEW423" s="93"/>
      <c r="DEX423" s="94"/>
      <c r="DEY423" s="94"/>
      <c r="DEZ423" s="94"/>
      <c r="DFA423" s="94"/>
      <c r="DFB423" s="75"/>
      <c r="DFC423" s="370"/>
      <c r="DFD423" s="121"/>
      <c r="DFE423" s="370"/>
      <c r="DFF423" s="121"/>
      <c r="DFG423" s="370"/>
      <c r="DFH423" s="471"/>
      <c r="DFI423" s="93"/>
      <c r="DFJ423" s="94"/>
      <c r="DFK423" s="94"/>
      <c r="DFL423" s="94"/>
      <c r="DFM423" s="94"/>
      <c r="DFN423" s="75"/>
      <c r="DFO423" s="370"/>
      <c r="DFP423" s="121"/>
      <c r="DFQ423" s="370"/>
      <c r="DFR423" s="121"/>
      <c r="DFS423" s="370"/>
      <c r="DFT423" s="471"/>
      <c r="DFU423" s="93"/>
      <c r="DFV423" s="94"/>
      <c r="DFW423" s="94"/>
      <c r="DFX423" s="94"/>
      <c r="DFY423" s="94"/>
      <c r="DFZ423" s="75"/>
      <c r="DGA423" s="370"/>
      <c r="DGB423" s="121"/>
      <c r="DGC423" s="370"/>
      <c r="DGD423" s="121"/>
      <c r="DGE423" s="370"/>
      <c r="DGF423" s="471"/>
      <c r="DGG423" s="93"/>
      <c r="DGH423" s="94"/>
      <c r="DGI423" s="94"/>
      <c r="DGJ423" s="94"/>
      <c r="DGK423" s="94"/>
      <c r="DGL423" s="75"/>
      <c r="DGM423" s="370"/>
      <c r="DGN423" s="121"/>
      <c r="DGO423" s="370"/>
      <c r="DGP423" s="121"/>
      <c r="DGQ423" s="370"/>
      <c r="DGR423" s="471"/>
      <c r="DGS423" s="93"/>
      <c r="DGT423" s="94"/>
      <c r="DGU423" s="94"/>
      <c r="DGV423" s="94"/>
      <c r="DGW423" s="94"/>
      <c r="DGX423" s="75"/>
      <c r="DGY423" s="370"/>
      <c r="DGZ423" s="121"/>
      <c r="DHA423" s="370"/>
      <c r="DHB423" s="121"/>
      <c r="DHC423" s="370"/>
      <c r="DHD423" s="471"/>
      <c r="DHE423" s="93"/>
      <c r="DHF423" s="94"/>
      <c r="DHG423" s="94"/>
      <c r="DHH423" s="94"/>
      <c r="DHI423" s="94"/>
      <c r="DHJ423" s="75"/>
      <c r="DHK423" s="370"/>
      <c r="DHL423" s="121"/>
      <c r="DHM423" s="370"/>
      <c r="DHN423" s="121"/>
      <c r="DHO423" s="370"/>
      <c r="DHP423" s="471"/>
      <c r="DHQ423" s="93"/>
      <c r="DHR423" s="94"/>
      <c r="DHS423" s="94"/>
      <c r="DHT423" s="94"/>
      <c r="DHU423" s="94"/>
      <c r="DHV423" s="75"/>
      <c r="DHW423" s="370"/>
      <c r="DHX423" s="121"/>
      <c r="DHY423" s="370"/>
      <c r="DHZ423" s="121"/>
      <c r="DIA423" s="370"/>
      <c r="DIB423" s="471"/>
      <c r="DIC423" s="93"/>
      <c r="DID423" s="94"/>
      <c r="DIE423" s="94"/>
      <c r="DIF423" s="94"/>
      <c r="DIG423" s="94"/>
      <c r="DIH423" s="75"/>
      <c r="DII423" s="370"/>
      <c r="DIJ423" s="121"/>
      <c r="DIK423" s="370"/>
      <c r="DIL423" s="121"/>
      <c r="DIM423" s="370"/>
      <c r="DIN423" s="471"/>
      <c r="DIO423" s="93"/>
      <c r="DIP423" s="94"/>
      <c r="DIQ423" s="94"/>
      <c r="DIR423" s="94"/>
      <c r="DIS423" s="94"/>
      <c r="DIT423" s="75"/>
      <c r="DIU423" s="370"/>
      <c r="DIV423" s="121"/>
      <c r="DIW423" s="370"/>
      <c r="DIX423" s="121"/>
      <c r="DIY423" s="370"/>
      <c r="DIZ423" s="471"/>
      <c r="DJA423" s="93"/>
      <c r="DJB423" s="94"/>
      <c r="DJC423" s="94"/>
      <c r="DJD423" s="94"/>
      <c r="DJE423" s="94"/>
      <c r="DJF423" s="75"/>
      <c r="DJG423" s="370"/>
      <c r="DJH423" s="121"/>
      <c r="DJI423" s="370"/>
      <c r="DJJ423" s="121"/>
      <c r="DJK423" s="370"/>
      <c r="DJL423" s="471"/>
      <c r="DJM423" s="93"/>
      <c r="DJN423" s="94"/>
      <c r="DJO423" s="94"/>
      <c r="DJP423" s="94"/>
      <c r="DJQ423" s="94"/>
      <c r="DJR423" s="75"/>
      <c r="DJS423" s="370"/>
      <c r="DJT423" s="121"/>
      <c r="DJU423" s="370"/>
      <c r="DJV423" s="121"/>
      <c r="DJW423" s="370"/>
      <c r="DJX423" s="471"/>
      <c r="DJY423" s="93"/>
      <c r="DJZ423" s="94"/>
      <c r="DKA423" s="94"/>
      <c r="DKB423" s="94"/>
      <c r="DKC423" s="94"/>
      <c r="DKD423" s="75"/>
      <c r="DKE423" s="370"/>
      <c r="DKF423" s="121"/>
      <c r="DKG423" s="370"/>
      <c r="DKH423" s="121"/>
      <c r="DKI423" s="370"/>
      <c r="DKJ423" s="471"/>
      <c r="DKK423" s="93"/>
      <c r="DKL423" s="94"/>
      <c r="DKM423" s="94"/>
      <c r="DKN423" s="94"/>
      <c r="DKO423" s="94"/>
      <c r="DKP423" s="75"/>
      <c r="DKQ423" s="370"/>
      <c r="DKR423" s="121"/>
      <c r="DKS423" s="370"/>
      <c r="DKT423" s="121"/>
      <c r="DKU423" s="370"/>
      <c r="DKV423" s="471"/>
      <c r="DKW423" s="93"/>
      <c r="DKX423" s="94"/>
      <c r="DKY423" s="94"/>
      <c r="DKZ423" s="94"/>
      <c r="DLA423" s="94"/>
      <c r="DLB423" s="75"/>
      <c r="DLC423" s="370"/>
      <c r="DLD423" s="121"/>
      <c r="DLE423" s="370"/>
      <c r="DLF423" s="121"/>
      <c r="DLG423" s="370"/>
      <c r="DLH423" s="471"/>
      <c r="DLI423" s="93"/>
      <c r="DLJ423" s="94"/>
      <c r="DLK423" s="94"/>
      <c r="DLL423" s="94"/>
      <c r="DLM423" s="94"/>
      <c r="DLN423" s="75"/>
      <c r="DLO423" s="370"/>
      <c r="DLP423" s="121"/>
      <c r="DLQ423" s="370"/>
      <c r="DLR423" s="121"/>
      <c r="DLS423" s="370"/>
      <c r="DLT423" s="471"/>
      <c r="DLU423" s="93"/>
      <c r="DLV423" s="94"/>
      <c r="DLW423" s="94"/>
      <c r="DLX423" s="94"/>
      <c r="DLY423" s="94"/>
      <c r="DLZ423" s="75"/>
      <c r="DMA423" s="370"/>
      <c r="DMB423" s="121"/>
      <c r="DMC423" s="370"/>
      <c r="DMD423" s="121"/>
      <c r="DME423" s="370"/>
      <c r="DMF423" s="471"/>
      <c r="DMG423" s="93"/>
      <c r="DMH423" s="94"/>
      <c r="DMI423" s="94"/>
      <c r="DMJ423" s="94"/>
      <c r="DMK423" s="94"/>
      <c r="DML423" s="75"/>
      <c r="DMM423" s="370"/>
      <c r="DMN423" s="121"/>
      <c r="DMO423" s="370"/>
      <c r="DMP423" s="121"/>
      <c r="DMQ423" s="370"/>
      <c r="DMR423" s="471"/>
      <c r="DMS423" s="93"/>
      <c r="DMT423" s="94"/>
      <c r="DMU423" s="94"/>
      <c r="DMV423" s="94"/>
      <c r="DMW423" s="94"/>
      <c r="DMX423" s="75"/>
      <c r="DMY423" s="370"/>
      <c r="DMZ423" s="121"/>
      <c r="DNA423" s="370"/>
      <c r="DNB423" s="121"/>
      <c r="DNC423" s="370"/>
      <c r="DND423" s="471"/>
      <c r="DNE423" s="93"/>
      <c r="DNF423" s="94"/>
      <c r="DNG423" s="94"/>
      <c r="DNH423" s="94"/>
      <c r="DNI423" s="94"/>
      <c r="DNJ423" s="75"/>
      <c r="DNK423" s="370"/>
      <c r="DNL423" s="121"/>
      <c r="DNM423" s="370"/>
      <c r="DNN423" s="121"/>
      <c r="DNO423" s="370"/>
      <c r="DNP423" s="471"/>
      <c r="DNQ423" s="93"/>
      <c r="DNR423" s="94"/>
      <c r="DNS423" s="94"/>
      <c r="DNT423" s="94"/>
      <c r="DNU423" s="94"/>
      <c r="DNV423" s="75"/>
      <c r="DNW423" s="370"/>
      <c r="DNX423" s="121"/>
      <c r="DNY423" s="370"/>
      <c r="DNZ423" s="121"/>
      <c r="DOA423" s="370"/>
      <c r="DOB423" s="471"/>
      <c r="DOC423" s="93"/>
      <c r="DOD423" s="94"/>
      <c r="DOE423" s="94"/>
      <c r="DOF423" s="94"/>
      <c r="DOG423" s="94"/>
      <c r="DOH423" s="75"/>
      <c r="DOI423" s="370"/>
      <c r="DOJ423" s="121"/>
      <c r="DOK423" s="370"/>
      <c r="DOL423" s="121"/>
      <c r="DOM423" s="370"/>
      <c r="DON423" s="471"/>
      <c r="DOO423" s="93"/>
      <c r="DOP423" s="94"/>
      <c r="DOQ423" s="94"/>
      <c r="DOR423" s="94"/>
      <c r="DOS423" s="94"/>
      <c r="DOT423" s="75"/>
      <c r="DOU423" s="370"/>
      <c r="DOV423" s="121"/>
      <c r="DOW423" s="370"/>
      <c r="DOX423" s="121"/>
      <c r="DOY423" s="370"/>
      <c r="DOZ423" s="471"/>
      <c r="DPA423" s="93"/>
      <c r="DPB423" s="94"/>
      <c r="DPC423" s="94"/>
      <c r="DPD423" s="94"/>
      <c r="DPE423" s="94"/>
      <c r="DPF423" s="75"/>
      <c r="DPG423" s="370"/>
      <c r="DPH423" s="121"/>
      <c r="DPI423" s="370"/>
      <c r="DPJ423" s="121"/>
      <c r="DPK423" s="370"/>
      <c r="DPL423" s="471"/>
      <c r="DPM423" s="93"/>
      <c r="DPN423" s="94"/>
      <c r="DPO423" s="94"/>
      <c r="DPP423" s="94"/>
      <c r="DPQ423" s="94"/>
      <c r="DPR423" s="75"/>
      <c r="DPS423" s="370"/>
      <c r="DPT423" s="121"/>
      <c r="DPU423" s="370"/>
      <c r="DPV423" s="121"/>
      <c r="DPW423" s="370"/>
      <c r="DPX423" s="471"/>
      <c r="DPY423" s="93"/>
      <c r="DPZ423" s="94"/>
      <c r="DQA423" s="94"/>
      <c r="DQB423" s="94"/>
      <c r="DQC423" s="94"/>
      <c r="DQD423" s="75"/>
      <c r="DQE423" s="370"/>
      <c r="DQF423" s="121"/>
      <c r="DQG423" s="370"/>
      <c r="DQH423" s="121"/>
      <c r="DQI423" s="370"/>
      <c r="DQJ423" s="471"/>
      <c r="DQK423" s="93"/>
      <c r="DQL423" s="94"/>
      <c r="DQM423" s="94"/>
      <c r="DQN423" s="94"/>
      <c r="DQO423" s="94"/>
      <c r="DQP423" s="75"/>
      <c r="DQQ423" s="370"/>
      <c r="DQR423" s="121"/>
      <c r="DQS423" s="370"/>
      <c r="DQT423" s="121"/>
      <c r="DQU423" s="370"/>
      <c r="DQV423" s="471"/>
      <c r="DQW423" s="93"/>
      <c r="DQX423" s="94"/>
      <c r="DQY423" s="94"/>
      <c r="DQZ423" s="94"/>
      <c r="DRA423" s="94"/>
      <c r="DRB423" s="75"/>
      <c r="DRC423" s="370"/>
      <c r="DRD423" s="121"/>
      <c r="DRE423" s="370"/>
      <c r="DRF423" s="121"/>
      <c r="DRG423" s="370"/>
      <c r="DRH423" s="471"/>
      <c r="DRI423" s="93"/>
      <c r="DRJ423" s="94"/>
      <c r="DRK423" s="94"/>
      <c r="DRL423" s="94"/>
      <c r="DRM423" s="94"/>
      <c r="DRN423" s="75"/>
      <c r="DRO423" s="370"/>
      <c r="DRP423" s="121"/>
      <c r="DRQ423" s="370"/>
      <c r="DRR423" s="121"/>
      <c r="DRS423" s="370"/>
      <c r="DRT423" s="471"/>
      <c r="DRU423" s="93"/>
      <c r="DRV423" s="94"/>
      <c r="DRW423" s="94"/>
      <c r="DRX423" s="94"/>
      <c r="DRY423" s="94"/>
      <c r="DRZ423" s="75"/>
      <c r="DSA423" s="370"/>
      <c r="DSB423" s="121"/>
      <c r="DSC423" s="370"/>
      <c r="DSD423" s="121"/>
      <c r="DSE423" s="370"/>
      <c r="DSF423" s="471"/>
      <c r="DSG423" s="93"/>
      <c r="DSH423" s="94"/>
      <c r="DSI423" s="94"/>
      <c r="DSJ423" s="94"/>
      <c r="DSK423" s="94"/>
      <c r="DSL423" s="75"/>
      <c r="DSM423" s="370"/>
      <c r="DSN423" s="121"/>
      <c r="DSO423" s="370"/>
      <c r="DSP423" s="121"/>
      <c r="DSQ423" s="370"/>
      <c r="DSR423" s="471"/>
      <c r="DSS423" s="93"/>
      <c r="DST423" s="94"/>
      <c r="DSU423" s="94"/>
      <c r="DSV423" s="94"/>
      <c r="DSW423" s="94"/>
      <c r="DSX423" s="75"/>
      <c r="DSY423" s="370"/>
      <c r="DSZ423" s="121"/>
      <c r="DTA423" s="370"/>
      <c r="DTB423" s="121"/>
      <c r="DTC423" s="370"/>
      <c r="DTD423" s="471"/>
      <c r="DTE423" s="93"/>
      <c r="DTF423" s="94"/>
      <c r="DTG423" s="94"/>
      <c r="DTH423" s="94"/>
      <c r="DTI423" s="94"/>
      <c r="DTJ423" s="75"/>
      <c r="DTK423" s="370"/>
      <c r="DTL423" s="121"/>
      <c r="DTM423" s="370"/>
      <c r="DTN423" s="121"/>
      <c r="DTO423" s="370"/>
      <c r="DTP423" s="471"/>
      <c r="DTQ423" s="93"/>
      <c r="DTR423" s="94"/>
      <c r="DTS423" s="94"/>
      <c r="DTT423" s="94"/>
      <c r="DTU423" s="94"/>
      <c r="DTV423" s="75"/>
      <c r="DTW423" s="370"/>
      <c r="DTX423" s="121"/>
      <c r="DTY423" s="370"/>
      <c r="DTZ423" s="121"/>
      <c r="DUA423" s="370"/>
      <c r="DUB423" s="471"/>
      <c r="DUC423" s="93"/>
      <c r="DUD423" s="94"/>
      <c r="DUE423" s="94"/>
      <c r="DUF423" s="94"/>
      <c r="DUG423" s="94"/>
      <c r="DUH423" s="75"/>
      <c r="DUI423" s="370"/>
      <c r="DUJ423" s="121"/>
      <c r="DUK423" s="370"/>
      <c r="DUL423" s="121"/>
      <c r="DUM423" s="370"/>
      <c r="DUN423" s="471"/>
      <c r="DUO423" s="93"/>
      <c r="DUP423" s="94"/>
      <c r="DUQ423" s="94"/>
      <c r="DUR423" s="94"/>
      <c r="DUS423" s="94"/>
      <c r="DUT423" s="75"/>
      <c r="DUU423" s="370"/>
      <c r="DUV423" s="121"/>
      <c r="DUW423" s="370"/>
      <c r="DUX423" s="121"/>
      <c r="DUY423" s="370"/>
      <c r="DUZ423" s="471"/>
      <c r="DVA423" s="93"/>
      <c r="DVB423" s="94"/>
      <c r="DVC423" s="94"/>
      <c r="DVD423" s="94"/>
      <c r="DVE423" s="94"/>
      <c r="DVF423" s="75"/>
      <c r="DVG423" s="370"/>
      <c r="DVH423" s="121"/>
      <c r="DVI423" s="370"/>
      <c r="DVJ423" s="121"/>
      <c r="DVK423" s="370"/>
      <c r="DVL423" s="471"/>
      <c r="DVM423" s="93"/>
      <c r="DVN423" s="94"/>
      <c r="DVO423" s="94"/>
      <c r="DVP423" s="94"/>
      <c r="DVQ423" s="94"/>
      <c r="DVR423" s="75"/>
      <c r="DVS423" s="370"/>
      <c r="DVT423" s="121"/>
      <c r="DVU423" s="370"/>
      <c r="DVV423" s="121"/>
      <c r="DVW423" s="370"/>
      <c r="DVX423" s="471"/>
      <c r="DVY423" s="93"/>
      <c r="DVZ423" s="94"/>
      <c r="DWA423" s="94"/>
      <c r="DWB423" s="94"/>
      <c r="DWC423" s="94"/>
      <c r="DWD423" s="75"/>
      <c r="DWE423" s="370"/>
      <c r="DWF423" s="121"/>
      <c r="DWG423" s="370"/>
      <c r="DWH423" s="121"/>
      <c r="DWI423" s="370"/>
      <c r="DWJ423" s="471"/>
      <c r="DWK423" s="93"/>
      <c r="DWL423" s="94"/>
      <c r="DWM423" s="94"/>
      <c r="DWN423" s="94"/>
      <c r="DWO423" s="94"/>
      <c r="DWP423" s="75"/>
      <c r="DWQ423" s="370"/>
      <c r="DWR423" s="121"/>
      <c r="DWS423" s="370"/>
      <c r="DWT423" s="121"/>
      <c r="DWU423" s="370"/>
      <c r="DWV423" s="471"/>
      <c r="DWW423" s="93"/>
      <c r="DWX423" s="94"/>
      <c r="DWY423" s="94"/>
      <c r="DWZ423" s="94"/>
      <c r="DXA423" s="94"/>
      <c r="DXB423" s="75"/>
      <c r="DXC423" s="370"/>
      <c r="DXD423" s="121"/>
      <c r="DXE423" s="370"/>
      <c r="DXF423" s="121"/>
      <c r="DXG423" s="370"/>
      <c r="DXH423" s="471"/>
      <c r="DXI423" s="93"/>
      <c r="DXJ423" s="94"/>
      <c r="DXK423" s="94"/>
      <c r="DXL423" s="94"/>
      <c r="DXM423" s="94"/>
      <c r="DXN423" s="75"/>
      <c r="DXO423" s="370"/>
      <c r="DXP423" s="121"/>
      <c r="DXQ423" s="370"/>
      <c r="DXR423" s="121"/>
      <c r="DXS423" s="370"/>
      <c r="DXT423" s="471"/>
      <c r="DXU423" s="93"/>
      <c r="DXV423" s="94"/>
      <c r="DXW423" s="94"/>
      <c r="DXX423" s="94"/>
      <c r="DXY423" s="94"/>
      <c r="DXZ423" s="75"/>
      <c r="DYA423" s="370"/>
      <c r="DYB423" s="121"/>
      <c r="DYC423" s="370"/>
      <c r="DYD423" s="121"/>
      <c r="DYE423" s="370"/>
      <c r="DYF423" s="471"/>
      <c r="DYG423" s="93"/>
      <c r="DYH423" s="94"/>
      <c r="DYI423" s="94"/>
      <c r="DYJ423" s="94"/>
      <c r="DYK423" s="94"/>
      <c r="DYL423" s="75"/>
      <c r="DYM423" s="370"/>
      <c r="DYN423" s="121"/>
      <c r="DYO423" s="370"/>
      <c r="DYP423" s="121"/>
      <c r="DYQ423" s="370"/>
      <c r="DYR423" s="471"/>
      <c r="DYS423" s="93"/>
      <c r="DYT423" s="94"/>
      <c r="DYU423" s="94"/>
      <c r="DYV423" s="94"/>
      <c r="DYW423" s="94"/>
      <c r="DYX423" s="75"/>
      <c r="DYY423" s="370"/>
      <c r="DYZ423" s="121"/>
      <c r="DZA423" s="370"/>
      <c r="DZB423" s="121"/>
      <c r="DZC423" s="370"/>
      <c r="DZD423" s="471"/>
      <c r="DZE423" s="93"/>
      <c r="DZF423" s="94"/>
      <c r="DZG423" s="94"/>
      <c r="DZH423" s="94"/>
      <c r="DZI423" s="94"/>
      <c r="DZJ423" s="75"/>
      <c r="DZK423" s="370"/>
      <c r="DZL423" s="121"/>
      <c r="DZM423" s="370"/>
      <c r="DZN423" s="121"/>
      <c r="DZO423" s="370"/>
      <c r="DZP423" s="471"/>
      <c r="DZQ423" s="93"/>
      <c r="DZR423" s="94"/>
      <c r="DZS423" s="94"/>
      <c r="DZT423" s="94"/>
      <c r="DZU423" s="94"/>
      <c r="DZV423" s="75"/>
      <c r="DZW423" s="370"/>
      <c r="DZX423" s="121"/>
      <c r="DZY423" s="370"/>
      <c r="DZZ423" s="121"/>
      <c r="EAA423" s="370"/>
      <c r="EAB423" s="471"/>
      <c r="EAC423" s="93"/>
      <c r="EAD423" s="94"/>
      <c r="EAE423" s="94"/>
      <c r="EAF423" s="94"/>
      <c r="EAG423" s="94"/>
      <c r="EAH423" s="75"/>
      <c r="EAI423" s="370"/>
      <c r="EAJ423" s="121"/>
      <c r="EAK423" s="370"/>
      <c r="EAL423" s="121"/>
      <c r="EAM423" s="370"/>
      <c r="EAN423" s="471"/>
      <c r="EAO423" s="93"/>
      <c r="EAP423" s="94"/>
      <c r="EAQ423" s="94"/>
      <c r="EAR423" s="94"/>
      <c r="EAS423" s="94"/>
      <c r="EAT423" s="75"/>
      <c r="EAU423" s="370"/>
      <c r="EAV423" s="121"/>
      <c r="EAW423" s="370"/>
      <c r="EAX423" s="121"/>
      <c r="EAY423" s="370"/>
      <c r="EAZ423" s="471"/>
      <c r="EBA423" s="93"/>
      <c r="EBB423" s="94"/>
      <c r="EBC423" s="94"/>
      <c r="EBD423" s="94"/>
      <c r="EBE423" s="94"/>
      <c r="EBF423" s="75"/>
      <c r="EBG423" s="370"/>
      <c r="EBH423" s="121"/>
      <c r="EBI423" s="370"/>
      <c r="EBJ423" s="121"/>
      <c r="EBK423" s="370"/>
      <c r="EBL423" s="471"/>
      <c r="EBM423" s="93"/>
      <c r="EBN423" s="94"/>
      <c r="EBO423" s="94"/>
      <c r="EBP423" s="94"/>
      <c r="EBQ423" s="94"/>
      <c r="EBR423" s="75"/>
      <c r="EBS423" s="370"/>
      <c r="EBT423" s="121"/>
      <c r="EBU423" s="370"/>
      <c r="EBV423" s="121"/>
      <c r="EBW423" s="370"/>
      <c r="EBX423" s="471"/>
      <c r="EBY423" s="93"/>
      <c r="EBZ423" s="94"/>
      <c r="ECA423" s="94"/>
      <c r="ECB423" s="94"/>
      <c r="ECC423" s="94"/>
      <c r="ECD423" s="75"/>
      <c r="ECE423" s="370"/>
      <c r="ECF423" s="121"/>
      <c r="ECG423" s="370"/>
      <c r="ECH423" s="121"/>
      <c r="ECI423" s="370"/>
      <c r="ECJ423" s="471"/>
      <c r="ECK423" s="93"/>
      <c r="ECL423" s="94"/>
      <c r="ECM423" s="94"/>
      <c r="ECN423" s="94"/>
      <c r="ECO423" s="94"/>
      <c r="ECP423" s="75"/>
      <c r="ECQ423" s="370"/>
      <c r="ECR423" s="121"/>
      <c r="ECS423" s="370"/>
      <c r="ECT423" s="121"/>
      <c r="ECU423" s="370"/>
      <c r="ECV423" s="471"/>
      <c r="ECW423" s="93"/>
      <c r="ECX423" s="94"/>
      <c r="ECY423" s="94"/>
      <c r="ECZ423" s="94"/>
      <c r="EDA423" s="94"/>
      <c r="EDB423" s="75"/>
      <c r="EDC423" s="370"/>
      <c r="EDD423" s="121"/>
      <c r="EDE423" s="370"/>
      <c r="EDF423" s="121"/>
      <c r="EDG423" s="370"/>
      <c r="EDH423" s="471"/>
      <c r="EDI423" s="93"/>
      <c r="EDJ423" s="94"/>
      <c r="EDK423" s="94"/>
      <c r="EDL423" s="94"/>
      <c r="EDM423" s="94"/>
      <c r="EDN423" s="75"/>
      <c r="EDO423" s="370"/>
      <c r="EDP423" s="121"/>
      <c r="EDQ423" s="370"/>
      <c r="EDR423" s="121"/>
      <c r="EDS423" s="370"/>
      <c r="EDT423" s="471"/>
      <c r="EDU423" s="93"/>
      <c r="EDV423" s="94"/>
      <c r="EDW423" s="94"/>
      <c r="EDX423" s="94"/>
      <c r="EDY423" s="94"/>
      <c r="EDZ423" s="75"/>
      <c r="EEA423" s="370"/>
      <c r="EEB423" s="121"/>
      <c r="EEC423" s="370"/>
      <c r="EED423" s="121"/>
      <c r="EEE423" s="370"/>
      <c r="EEF423" s="471"/>
      <c r="EEG423" s="93"/>
      <c r="EEH423" s="94"/>
      <c r="EEI423" s="94"/>
      <c r="EEJ423" s="94"/>
      <c r="EEK423" s="94"/>
      <c r="EEL423" s="75"/>
      <c r="EEM423" s="370"/>
      <c r="EEN423" s="121"/>
      <c r="EEO423" s="370"/>
      <c r="EEP423" s="121"/>
      <c r="EEQ423" s="370"/>
      <c r="EER423" s="471"/>
      <c r="EES423" s="93"/>
      <c r="EET423" s="94"/>
      <c r="EEU423" s="94"/>
      <c r="EEV423" s="94"/>
      <c r="EEW423" s="94"/>
      <c r="EEX423" s="75"/>
      <c r="EEY423" s="370"/>
      <c r="EEZ423" s="121"/>
      <c r="EFA423" s="370"/>
      <c r="EFB423" s="121"/>
      <c r="EFC423" s="370"/>
      <c r="EFD423" s="471"/>
      <c r="EFE423" s="93"/>
      <c r="EFF423" s="94"/>
      <c r="EFG423" s="94"/>
      <c r="EFH423" s="94"/>
      <c r="EFI423" s="94"/>
      <c r="EFJ423" s="75"/>
      <c r="EFK423" s="370"/>
      <c r="EFL423" s="121"/>
      <c r="EFM423" s="370"/>
      <c r="EFN423" s="121"/>
      <c r="EFO423" s="370"/>
      <c r="EFP423" s="471"/>
      <c r="EFQ423" s="93"/>
      <c r="EFR423" s="94"/>
      <c r="EFS423" s="94"/>
      <c r="EFT423" s="94"/>
      <c r="EFU423" s="94"/>
      <c r="EFV423" s="75"/>
      <c r="EFW423" s="370"/>
      <c r="EFX423" s="121"/>
      <c r="EFY423" s="370"/>
      <c r="EFZ423" s="121"/>
      <c r="EGA423" s="370"/>
      <c r="EGB423" s="471"/>
      <c r="EGC423" s="93"/>
      <c r="EGD423" s="94"/>
      <c r="EGE423" s="94"/>
      <c r="EGF423" s="94"/>
      <c r="EGG423" s="94"/>
      <c r="EGH423" s="75"/>
      <c r="EGI423" s="370"/>
      <c r="EGJ423" s="121"/>
      <c r="EGK423" s="370"/>
      <c r="EGL423" s="121"/>
      <c r="EGM423" s="370"/>
      <c r="EGN423" s="471"/>
      <c r="EGO423" s="93"/>
      <c r="EGP423" s="94"/>
      <c r="EGQ423" s="94"/>
      <c r="EGR423" s="94"/>
      <c r="EGS423" s="94"/>
      <c r="EGT423" s="75"/>
      <c r="EGU423" s="370"/>
      <c r="EGV423" s="121"/>
      <c r="EGW423" s="370"/>
      <c r="EGX423" s="121"/>
      <c r="EGY423" s="370"/>
      <c r="EGZ423" s="471"/>
      <c r="EHA423" s="93"/>
      <c r="EHB423" s="94"/>
      <c r="EHC423" s="94"/>
      <c r="EHD423" s="94"/>
      <c r="EHE423" s="94"/>
      <c r="EHF423" s="75"/>
      <c r="EHG423" s="370"/>
      <c r="EHH423" s="121"/>
      <c r="EHI423" s="370"/>
      <c r="EHJ423" s="121"/>
      <c r="EHK423" s="370"/>
      <c r="EHL423" s="471"/>
      <c r="EHM423" s="93"/>
      <c r="EHN423" s="94"/>
      <c r="EHO423" s="94"/>
      <c r="EHP423" s="94"/>
      <c r="EHQ423" s="94"/>
      <c r="EHR423" s="75"/>
      <c r="EHS423" s="370"/>
      <c r="EHT423" s="121"/>
      <c r="EHU423" s="370"/>
      <c r="EHV423" s="121"/>
      <c r="EHW423" s="370"/>
      <c r="EHX423" s="471"/>
      <c r="EHY423" s="93"/>
      <c r="EHZ423" s="94"/>
      <c r="EIA423" s="94"/>
      <c r="EIB423" s="94"/>
      <c r="EIC423" s="94"/>
      <c r="EID423" s="75"/>
      <c r="EIE423" s="370"/>
      <c r="EIF423" s="121"/>
      <c r="EIG423" s="370"/>
      <c r="EIH423" s="121"/>
      <c r="EII423" s="370"/>
      <c r="EIJ423" s="471"/>
      <c r="EIK423" s="93"/>
      <c r="EIL423" s="94"/>
      <c r="EIM423" s="94"/>
      <c r="EIN423" s="94"/>
      <c r="EIO423" s="94"/>
      <c r="EIP423" s="75"/>
      <c r="EIQ423" s="370"/>
      <c r="EIR423" s="121"/>
      <c r="EIS423" s="370"/>
      <c r="EIT423" s="121"/>
      <c r="EIU423" s="370"/>
      <c r="EIV423" s="471"/>
      <c r="EIW423" s="93"/>
      <c r="EIX423" s="94"/>
      <c r="EIY423" s="94"/>
      <c r="EIZ423" s="94"/>
      <c r="EJA423" s="94"/>
      <c r="EJB423" s="75"/>
      <c r="EJC423" s="370"/>
      <c r="EJD423" s="121"/>
      <c r="EJE423" s="370"/>
      <c r="EJF423" s="121"/>
      <c r="EJG423" s="370"/>
      <c r="EJH423" s="471"/>
      <c r="EJI423" s="93"/>
      <c r="EJJ423" s="94"/>
      <c r="EJK423" s="94"/>
      <c r="EJL423" s="94"/>
      <c r="EJM423" s="94"/>
      <c r="EJN423" s="75"/>
      <c r="EJO423" s="370"/>
      <c r="EJP423" s="121"/>
      <c r="EJQ423" s="370"/>
      <c r="EJR423" s="121"/>
      <c r="EJS423" s="370"/>
      <c r="EJT423" s="471"/>
      <c r="EJU423" s="93"/>
      <c r="EJV423" s="94"/>
      <c r="EJW423" s="94"/>
      <c r="EJX423" s="94"/>
      <c r="EJY423" s="94"/>
      <c r="EJZ423" s="75"/>
      <c r="EKA423" s="370"/>
      <c r="EKB423" s="121"/>
      <c r="EKC423" s="370"/>
      <c r="EKD423" s="121"/>
      <c r="EKE423" s="370"/>
      <c r="EKF423" s="471"/>
      <c r="EKG423" s="93"/>
      <c r="EKH423" s="94"/>
      <c r="EKI423" s="94"/>
      <c r="EKJ423" s="94"/>
      <c r="EKK423" s="94"/>
      <c r="EKL423" s="75"/>
      <c r="EKM423" s="370"/>
      <c r="EKN423" s="121"/>
      <c r="EKO423" s="370"/>
      <c r="EKP423" s="121"/>
      <c r="EKQ423" s="370"/>
      <c r="EKR423" s="471"/>
      <c r="EKS423" s="93"/>
      <c r="EKT423" s="94"/>
      <c r="EKU423" s="94"/>
      <c r="EKV423" s="94"/>
      <c r="EKW423" s="94"/>
      <c r="EKX423" s="75"/>
      <c r="EKY423" s="370"/>
      <c r="EKZ423" s="121"/>
      <c r="ELA423" s="370"/>
      <c r="ELB423" s="121"/>
      <c r="ELC423" s="370"/>
      <c r="ELD423" s="471"/>
      <c r="ELE423" s="93"/>
      <c r="ELF423" s="94"/>
      <c r="ELG423" s="94"/>
      <c r="ELH423" s="94"/>
      <c r="ELI423" s="94"/>
      <c r="ELJ423" s="75"/>
      <c r="ELK423" s="370"/>
      <c r="ELL423" s="121"/>
      <c r="ELM423" s="370"/>
      <c r="ELN423" s="121"/>
      <c r="ELO423" s="370"/>
      <c r="ELP423" s="471"/>
      <c r="ELQ423" s="93"/>
      <c r="ELR423" s="94"/>
      <c r="ELS423" s="94"/>
      <c r="ELT423" s="94"/>
      <c r="ELU423" s="94"/>
      <c r="ELV423" s="75"/>
      <c r="ELW423" s="370"/>
      <c r="ELX423" s="121"/>
      <c r="ELY423" s="370"/>
      <c r="ELZ423" s="121"/>
      <c r="EMA423" s="370"/>
      <c r="EMB423" s="471"/>
      <c r="EMC423" s="93"/>
      <c r="EMD423" s="94"/>
      <c r="EME423" s="94"/>
      <c r="EMF423" s="94"/>
      <c r="EMG423" s="94"/>
      <c r="EMH423" s="75"/>
      <c r="EMI423" s="370"/>
      <c r="EMJ423" s="121"/>
      <c r="EMK423" s="370"/>
      <c r="EML423" s="121"/>
      <c r="EMM423" s="370"/>
      <c r="EMN423" s="471"/>
      <c r="EMO423" s="93"/>
      <c r="EMP423" s="94"/>
      <c r="EMQ423" s="94"/>
      <c r="EMR423" s="94"/>
      <c r="EMS423" s="94"/>
      <c r="EMT423" s="75"/>
      <c r="EMU423" s="370"/>
      <c r="EMV423" s="121"/>
      <c r="EMW423" s="370"/>
      <c r="EMX423" s="121"/>
      <c r="EMY423" s="370"/>
      <c r="EMZ423" s="471"/>
      <c r="ENA423" s="93"/>
      <c r="ENB423" s="94"/>
      <c r="ENC423" s="94"/>
      <c r="END423" s="94"/>
      <c r="ENE423" s="94"/>
      <c r="ENF423" s="75"/>
      <c r="ENG423" s="370"/>
      <c r="ENH423" s="121"/>
      <c r="ENI423" s="370"/>
      <c r="ENJ423" s="121"/>
      <c r="ENK423" s="370"/>
      <c r="ENL423" s="471"/>
      <c r="ENM423" s="93"/>
      <c r="ENN423" s="94"/>
      <c r="ENO423" s="94"/>
      <c r="ENP423" s="94"/>
      <c r="ENQ423" s="94"/>
      <c r="ENR423" s="75"/>
      <c r="ENS423" s="370"/>
      <c r="ENT423" s="121"/>
      <c r="ENU423" s="370"/>
      <c r="ENV423" s="121"/>
      <c r="ENW423" s="370"/>
      <c r="ENX423" s="471"/>
      <c r="ENY423" s="93"/>
      <c r="ENZ423" s="94"/>
      <c r="EOA423" s="94"/>
      <c r="EOB423" s="94"/>
      <c r="EOC423" s="94"/>
      <c r="EOD423" s="75"/>
      <c r="EOE423" s="370"/>
      <c r="EOF423" s="121"/>
      <c r="EOG423" s="370"/>
      <c r="EOH423" s="121"/>
      <c r="EOI423" s="370"/>
      <c r="EOJ423" s="471"/>
      <c r="EOK423" s="93"/>
      <c r="EOL423" s="94"/>
      <c r="EOM423" s="94"/>
      <c r="EON423" s="94"/>
      <c r="EOO423" s="94"/>
      <c r="EOP423" s="75"/>
      <c r="EOQ423" s="370"/>
      <c r="EOR423" s="121"/>
      <c r="EOS423" s="370"/>
      <c r="EOT423" s="121"/>
      <c r="EOU423" s="370"/>
      <c r="EOV423" s="471"/>
      <c r="EOW423" s="93"/>
      <c r="EOX423" s="94"/>
      <c r="EOY423" s="94"/>
      <c r="EOZ423" s="94"/>
      <c r="EPA423" s="94"/>
      <c r="EPB423" s="75"/>
      <c r="EPC423" s="370"/>
      <c r="EPD423" s="121"/>
      <c r="EPE423" s="370"/>
      <c r="EPF423" s="121"/>
      <c r="EPG423" s="370"/>
      <c r="EPH423" s="471"/>
      <c r="EPI423" s="93"/>
      <c r="EPJ423" s="94"/>
      <c r="EPK423" s="94"/>
      <c r="EPL423" s="94"/>
      <c r="EPM423" s="94"/>
      <c r="EPN423" s="75"/>
      <c r="EPO423" s="370"/>
      <c r="EPP423" s="121"/>
      <c r="EPQ423" s="370"/>
      <c r="EPR423" s="121"/>
      <c r="EPS423" s="370"/>
      <c r="EPT423" s="471"/>
      <c r="EPU423" s="93"/>
      <c r="EPV423" s="94"/>
      <c r="EPW423" s="94"/>
      <c r="EPX423" s="94"/>
      <c r="EPY423" s="94"/>
      <c r="EPZ423" s="75"/>
      <c r="EQA423" s="370"/>
      <c r="EQB423" s="121"/>
      <c r="EQC423" s="370"/>
      <c r="EQD423" s="121"/>
      <c r="EQE423" s="370"/>
      <c r="EQF423" s="471"/>
      <c r="EQG423" s="93"/>
      <c r="EQH423" s="94"/>
      <c r="EQI423" s="94"/>
      <c r="EQJ423" s="94"/>
      <c r="EQK423" s="94"/>
      <c r="EQL423" s="75"/>
      <c r="EQM423" s="370"/>
      <c r="EQN423" s="121"/>
      <c r="EQO423" s="370"/>
      <c r="EQP423" s="121"/>
      <c r="EQQ423" s="370"/>
      <c r="EQR423" s="471"/>
      <c r="EQS423" s="93"/>
      <c r="EQT423" s="94"/>
      <c r="EQU423" s="94"/>
      <c r="EQV423" s="94"/>
      <c r="EQW423" s="94"/>
      <c r="EQX423" s="75"/>
      <c r="EQY423" s="370"/>
      <c r="EQZ423" s="121"/>
      <c r="ERA423" s="370"/>
      <c r="ERB423" s="121"/>
      <c r="ERC423" s="370"/>
      <c r="ERD423" s="471"/>
      <c r="ERE423" s="93"/>
      <c r="ERF423" s="94"/>
      <c r="ERG423" s="94"/>
      <c r="ERH423" s="94"/>
      <c r="ERI423" s="94"/>
      <c r="ERJ423" s="75"/>
      <c r="ERK423" s="370"/>
      <c r="ERL423" s="121"/>
      <c r="ERM423" s="370"/>
      <c r="ERN423" s="121"/>
      <c r="ERO423" s="370"/>
      <c r="ERP423" s="471"/>
      <c r="ERQ423" s="93"/>
      <c r="ERR423" s="94"/>
      <c r="ERS423" s="94"/>
      <c r="ERT423" s="94"/>
      <c r="ERU423" s="94"/>
      <c r="ERV423" s="75"/>
      <c r="ERW423" s="370"/>
      <c r="ERX423" s="121"/>
      <c r="ERY423" s="370"/>
      <c r="ERZ423" s="121"/>
      <c r="ESA423" s="370"/>
      <c r="ESB423" s="471"/>
      <c r="ESC423" s="93"/>
      <c r="ESD423" s="94"/>
      <c r="ESE423" s="94"/>
      <c r="ESF423" s="94"/>
      <c r="ESG423" s="94"/>
      <c r="ESH423" s="75"/>
      <c r="ESI423" s="370"/>
      <c r="ESJ423" s="121"/>
      <c r="ESK423" s="370"/>
      <c r="ESL423" s="121"/>
      <c r="ESM423" s="370"/>
      <c r="ESN423" s="471"/>
      <c r="ESO423" s="93"/>
      <c r="ESP423" s="94"/>
      <c r="ESQ423" s="94"/>
      <c r="ESR423" s="94"/>
      <c r="ESS423" s="94"/>
      <c r="EST423" s="75"/>
      <c r="ESU423" s="370"/>
      <c r="ESV423" s="121"/>
      <c r="ESW423" s="370"/>
      <c r="ESX423" s="121"/>
      <c r="ESY423" s="370"/>
      <c r="ESZ423" s="471"/>
      <c r="ETA423" s="93"/>
      <c r="ETB423" s="94"/>
      <c r="ETC423" s="94"/>
      <c r="ETD423" s="94"/>
      <c r="ETE423" s="94"/>
      <c r="ETF423" s="75"/>
      <c r="ETG423" s="370"/>
      <c r="ETH423" s="121"/>
      <c r="ETI423" s="370"/>
      <c r="ETJ423" s="121"/>
      <c r="ETK423" s="370"/>
      <c r="ETL423" s="471"/>
      <c r="ETM423" s="93"/>
      <c r="ETN423" s="94"/>
      <c r="ETO423" s="94"/>
      <c r="ETP423" s="94"/>
      <c r="ETQ423" s="94"/>
      <c r="ETR423" s="75"/>
      <c r="ETS423" s="370"/>
      <c r="ETT423" s="121"/>
      <c r="ETU423" s="370"/>
      <c r="ETV423" s="121"/>
      <c r="ETW423" s="370"/>
      <c r="ETX423" s="471"/>
      <c r="ETY423" s="93"/>
      <c r="ETZ423" s="94"/>
      <c r="EUA423" s="94"/>
      <c r="EUB423" s="94"/>
      <c r="EUC423" s="94"/>
      <c r="EUD423" s="75"/>
      <c r="EUE423" s="370"/>
      <c r="EUF423" s="121"/>
      <c r="EUG423" s="370"/>
      <c r="EUH423" s="121"/>
      <c r="EUI423" s="370"/>
      <c r="EUJ423" s="471"/>
      <c r="EUK423" s="93"/>
      <c r="EUL423" s="94"/>
      <c r="EUM423" s="94"/>
      <c r="EUN423" s="94"/>
      <c r="EUO423" s="94"/>
      <c r="EUP423" s="75"/>
      <c r="EUQ423" s="370"/>
      <c r="EUR423" s="121"/>
      <c r="EUS423" s="370"/>
      <c r="EUT423" s="121"/>
      <c r="EUU423" s="370"/>
      <c r="EUV423" s="471"/>
      <c r="EUW423" s="93"/>
      <c r="EUX423" s="94"/>
      <c r="EUY423" s="94"/>
      <c r="EUZ423" s="94"/>
      <c r="EVA423" s="94"/>
      <c r="EVB423" s="75"/>
      <c r="EVC423" s="370"/>
      <c r="EVD423" s="121"/>
      <c r="EVE423" s="370"/>
      <c r="EVF423" s="121"/>
      <c r="EVG423" s="370"/>
      <c r="EVH423" s="471"/>
      <c r="EVI423" s="93"/>
      <c r="EVJ423" s="94"/>
      <c r="EVK423" s="94"/>
      <c r="EVL423" s="94"/>
      <c r="EVM423" s="94"/>
      <c r="EVN423" s="75"/>
      <c r="EVO423" s="370"/>
      <c r="EVP423" s="121"/>
      <c r="EVQ423" s="370"/>
      <c r="EVR423" s="121"/>
      <c r="EVS423" s="370"/>
      <c r="EVT423" s="471"/>
      <c r="EVU423" s="93"/>
      <c r="EVV423" s="94"/>
      <c r="EVW423" s="94"/>
      <c r="EVX423" s="94"/>
      <c r="EVY423" s="94"/>
      <c r="EVZ423" s="75"/>
      <c r="EWA423" s="370"/>
      <c r="EWB423" s="121"/>
      <c r="EWC423" s="370"/>
      <c r="EWD423" s="121"/>
      <c r="EWE423" s="370"/>
      <c r="EWF423" s="471"/>
      <c r="EWG423" s="93"/>
      <c r="EWH423" s="94"/>
      <c r="EWI423" s="94"/>
      <c r="EWJ423" s="94"/>
      <c r="EWK423" s="94"/>
      <c r="EWL423" s="75"/>
      <c r="EWM423" s="370"/>
      <c r="EWN423" s="121"/>
      <c r="EWO423" s="370"/>
      <c r="EWP423" s="121"/>
      <c r="EWQ423" s="370"/>
      <c r="EWR423" s="471"/>
      <c r="EWS423" s="93"/>
      <c r="EWT423" s="94"/>
      <c r="EWU423" s="94"/>
      <c r="EWV423" s="94"/>
      <c r="EWW423" s="94"/>
      <c r="EWX423" s="75"/>
      <c r="EWY423" s="370"/>
      <c r="EWZ423" s="121"/>
      <c r="EXA423" s="370"/>
      <c r="EXB423" s="121"/>
      <c r="EXC423" s="370"/>
      <c r="EXD423" s="471"/>
      <c r="EXE423" s="93"/>
      <c r="EXF423" s="94"/>
      <c r="EXG423" s="94"/>
      <c r="EXH423" s="94"/>
      <c r="EXI423" s="94"/>
      <c r="EXJ423" s="75"/>
      <c r="EXK423" s="370"/>
      <c r="EXL423" s="121"/>
      <c r="EXM423" s="370"/>
      <c r="EXN423" s="121"/>
      <c r="EXO423" s="370"/>
      <c r="EXP423" s="471"/>
      <c r="EXQ423" s="93"/>
      <c r="EXR423" s="94"/>
      <c r="EXS423" s="94"/>
      <c r="EXT423" s="94"/>
      <c r="EXU423" s="94"/>
      <c r="EXV423" s="75"/>
      <c r="EXW423" s="370"/>
      <c r="EXX423" s="121"/>
      <c r="EXY423" s="370"/>
      <c r="EXZ423" s="121"/>
      <c r="EYA423" s="370"/>
      <c r="EYB423" s="471"/>
      <c r="EYC423" s="93"/>
      <c r="EYD423" s="94"/>
      <c r="EYE423" s="94"/>
      <c r="EYF423" s="94"/>
      <c r="EYG423" s="94"/>
      <c r="EYH423" s="75"/>
      <c r="EYI423" s="370"/>
      <c r="EYJ423" s="121"/>
      <c r="EYK423" s="370"/>
      <c r="EYL423" s="121"/>
      <c r="EYM423" s="370"/>
      <c r="EYN423" s="471"/>
      <c r="EYO423" s="93"/>
      <c r="EYP423" s="94"/>
      <c r="EYQ423" s="94"/>
      <c r="EYR423" s="94"/>
      <c r="EYS423" s="94"/>
      <c r="EYT423" s="75"/>
      <c r="EYU423" s="370"/>
      <c r="EYV423" s="121"/>
      <c r="EYW423" s="370"/>
      <c r="EYX423" s="121"/>
      <c r="EYY423" s="370"/>
      <c r="EYZ423" s="471"/>
      <c r="EZA423" s="93"/>
      <c r="EZB423" s="94"/>
      <c r="EZC423" s="94"/>
      <c r="EZD423" s="94"/>
      <c r="EZE423" s="94"/>
      <c r="EZF423" s="75"/>
      <c r="EZG423" s="370"/>
      <c r="EZH423" s="121"/>
      <c r="EZI423" s="370"/>
      <c r="EZJ423" s="121"/>
      <c r="EZK423" s="370"/>
      <c r="EZL423" s="471"/>
      <c r="EZM423" s="93"/>
      <c r="EZN423" s="94"/>
      <c r="EZO423" s="94"/>
      <c r="EZP423" s="94"/>
      <c r="EZQ423" s="94"/>
      <c r="EZR423" s="75"/>
      <c r="EZS423" s="370"/>
      <c r="EZT423" s="121"/>
      <c r="EZU423" s="370"/>
      <c r="EZV423" s="121"/>
      <c r="EZW423" s="370"/>
      <c r="EZX423" s="471"/>
      <c r="EZY423" s="93"/>
      <c r="EZZ423" s="94"/>
      <c r="FAA423" s="94"/>
      <c r="FAB423" s="94"/>
      <c r="FAC423" s="94"/>
      <c r="FAD423" s="75"/>
      <c r="FAE423" s="370"/>
      <c r="FAF423" s="121"/>
      <c r="FAG423" s="370"/>
      <c r="FAH423" s="121"/>
      <c r="FAI423" s="370"/>
      <c r="FAJ423" s="471"/>
      <c r="FAK423" s="93"/>
      <c r="FAL423" s="94"/>
      <c r="FAM423" s="94"/>
      <c r="FAN423" s="94"/>
      <c r="FAO423" s="94"/>
      <c r="FAP423" s="75"/>
      <c r="FAQ423" s="370"/>
      <c r="FAR423" s="121"/>
      <c r="FAS423" s="370"/>
      <c r="FAT423" s="121"/>
      <c r="FAU423" s="370"/>
      <c r="FAV423" s="471"/>
      <c r="FAW423" s="93"/>
      <c r="FAX423" s="94"/>
      <c r="FAY423" s="94"/>
      <c r="FAZ423" s="94"/>
      <c r="FBA423" s="94"/>
      <c r="FBB423" s="75"/>
      <c r="FBC423" s="370"/>
      <c r="FBD423" s="121"/>
      <c r="FBE423" s="370"/>
      <c r="FBF423" s="121"/>
      <c r="FBG423" s="370"/>
      <c r="FBH423" s="471"/>
      <c r="FBI423" s="93"/>
      <c r="FBJ423" s="94"/>
      <c r="FBK423" s="94"/>
      <c r="FBL423" s="94"/>
      <c r="FBM423" s="94"/>
      <c r="FBN423" s="75"/>
      <c r="FBO423" s="370"/>
      <c r="FBP423" s="121"/>
      <c r="FBQ423" s="370"/>
      <c r="FBR423" s="121"/>
      <c r="FBS423" s="370"/>
      <c r="FBT423" s="471"/>
      <c r="FBU423" s="93"/>
      <c r="FBV423" s="94"/>
      <c r="FBW423" s="94"/>
      <c r="FBX423" s="94"/>
      <c r="FBY423" s="94"/>
      <c r="FBZ423" s="75"/>
      <c r="FCA423" s="370"/>
      <c r="FCB423" s="121"/>
      <c r="FCC423" s="370"/>
      <c r="FCD423" s="121"/>
      <c r="FCE423" s="370"/>
      <c r="FCF423" s="471"/>
      <c r="FCG423" s="93"/>
      <c r="FCH423" s="94"/>
      <c r="FCI423" s="94"/>
      <c r="FCJ423" s="94"/>
      <c r="FCK423" s="94"/>
      <c r="FCL423" s="75"/>
      <c r="FCM423" s="370"/>
      <c r="FCN423" s="121"/>
      <c r="FCO423" s="370"/>
      <c r="FCP423" s="121"/>
      <c r="FCQ423" s="370"/>
      <c r="FCR423" s="471"/>
      <c r="FCS423" s="93"/>
      <c r="FCT423" s="94"/>
      <c r="FCU423" s="94"/>
      <c r="FCV423" s="94"/>
      <c r="FCW423" s="94"/>
      <c r="FCX423" s="75"/>
      <c r="FCY423" s="370"/>
      <c r="FCZ423" s="121"/>
      <c r="FDA423" s="370"/>
      <c r="FDB423" s="121"/>
      <c r="FDC423" s="370"/>
      <c r="FDD423" s="471"/>
      <c r="FDE423" s="93"/>
      <c r="FDF423" s="94"/>
      <c r="FDG423" s="94"/>
      <c r="FDH423" s="94"/>
      <c r="FDI423" s="94"/>
      <c r="FDJ423" s="75"/>
      <c r="FDK423" s="370"/>
      <c r="FDL423" s="121"/>
      <c r="FDM423" s="370"/>
      <c r="FDN423" s="121"/>
      <c r="FDO423" s="370"/>
      <c r="FDP423" s="471"/>
      <c r="FDQ423" s="93"/>
      <c r="FDR423" s="94"/>
      <c r="FDS423" s="94"/>
      <c r="FDT423" s="94"/>
      <c r="FDU423" s="94"/>
      <c r="FDV423" s="75"/>
      <c r="FDW423" s="370"/>
      <c r="FDX423" s="121"/>
      <c r="FDY423" s="370"/>
      <c r="FDZ423" s="121"/>
      <c r="FEA423" s="370"/>
      <c r="FEB423" s="471"/>
      <c r="FEC423" s="93"/>
      <c r="FED423" s="94"/>
      <c r="FEE423" s="94"/>
      <c r="FEF423" s="94"/>
      <c r="FEG423" s="94"/>
      <c r="FEH423" s="75"/>
      <c r="FEI423" s="370"/>
      <c r="FEJ423" s="121"/>
      <c r="FEK423" s="370"/>
      <c r="FEL423" s="121"/>
      <c r="FEM423" s="370"/>
      <c r="FEN423" s="471"/>
      <c r="FEO423" s="93"/>
      <c r="FEP423" s="94"/>
      <c r="FEQ423" s="94"/>
      <c r="FER423" s="94"/>
      <c r="FES423" s="94"/>
      <c r="FET423" s="75"/>
      <c r="FEU423" s="370"/>
      <c r="FEV423" s="121"/>
      <c r="FEW423" s="370"/>
      <c r="FEX423" s="121"/>
      <c r="FEY423" s="370"/>
      <c r="FEZ423" s="471"/>
      <c r="FFA423" s="93"/>
      <c r="FFB423" s="94"/>
      <c r="FFC423" s="94"/>
      <c r="FFD423" s="94"/>
      <c r="FFE423" s="94"/>
      <c r="FFF423" s="75"/>
      <c r="FFG423" s="370"/>
      <c r="FFH423" s="121"/>
      <c r="FFI423" s="370"/>
      <c r="FFJ423" s="121"/>
      <c r="FFK423" s="370"/>
      <c r="FFL423" s="471"/>
      <c r="FFM423" s="93"/>
      <c r="FFN423" s="94"/>
      <c r="FFO423" s="94"/>
      <c r="FFP423" s="94"/>
      <c r="FFQ423" s="94"/>
      <c r="FFR423" s="75"/>
      <c r="FFS423" s="370"/>
      <c r="FFT423" s="121"/>
      <c r="FFU423" s="370"/>
      <c r="FFV423" s="121"/>
      <c r="FFW423" s="370"/>
      <c r="FFX423" s="471"/>
      <c r="FFY423" s="93"/>
      <c r="FFZ423" s="94"/>
      <c r="FGA423" s="94"/>
      <c r="FGB423" s="94"/>
      <c r="FGC423" s="94"/>
      <c r="FGD423" s="75"/>
      <c r="FGE423" s="370"/>
      <c r="FGF423" s="121"/>
      <c r="FGG423" s="370"/>
      <c r="FGH423" s="121"/>
      <c r="FGI423" s="370"/>
      <c r="FGJ423" s="471"/>
      <c r="FGK423" s="93"/>
      <c r="FGL423" s="94"/>
      <c r="FGM423" s="94"/>
      <c r="FGN423" s="94"/>
      <c r="FGO423" s="94"/>
      <c r="FGP423" s="75"/>
      <c r="FGQ423" s="370"/>
      <c r="FGR423" s="121"/>
      <c r="FGS423" s="370"/>
      <c r="FGT423" s="121"/>
      <c r="FGU423" s="370"/>
      <c r="FGV423" s="471"/>
      <c r="FGW423" s="93"/>
      <c r="FGX423" s="94"/>
      <c r="FGY423" s="94"/>
      <c r="FGZ423" s="94"/>
      <c r="FHA423" s="94"/>
      <c r="FHB423" s="75"/>
      <c r="FHC423" s="370"/>
      <c r="FHD423" s="121"/>
      <c r="FHE423" s="370"/>
      <c r="FHF423" s="121"/>
      <c r="FHG423" s="370"/>
      <c r="FHH423" s="471"/>
      <c r="FHI423" s="93"/>
      <c r="FHJ423" s="94"/>
      <c r="FHK423" s="94"/>
      <c r="FHL423" s="94"/>
      <c r="FHM423" s="94"/>
      <c r="FHN423" s="75"/>
      <c r="FHO423" s="370"/>
      <c r="FHP423" s="121"/>
      <c r="FHQ423" s="370"/>
      <c r="FHR423" s="121"/>
      <c r="FHS423" s="370"/>
      <c r="FHT423" s="471"/>
      <c r="FHU423" s="93"/>
      <c r="FHV423" s="94"/>
      <c r="FHW423" s="94"/>
      <c r="FHX423" s="94"/>
      <c r="FHY423" s="94"/>
      <c r="FHZ423" s="75"/>
      <c r="FIA423" s="370"/>
      <c r="FIB423" s="121"/>
      <c r="FIC423" s="370"/>
      <c r="FID423" s="121"/>
      <c r="FIE423" s="370"/>
      <c r="FIF423" s="471"/>
      <c r="FIG423" s="93"/>
      <c r="FIH423" s="94"/>
      <c r="FII423" s="94"/>
      <c r="FIJ423" s="94"/>
      <c r="FIK423" s="94"/>
      <c r="FIL423" s="75"/>
      <c r="FIM423" s="370"/>
      <c r="FIN423" s="121"/>
      <c r="FIO423" s="370"/>
      <c r="FIP423" s="121"/>
      <c r="FIQ423" s="370"/>
      <c r="FIR423" s="471"/>
      <c r="FIS423" s="93"/>
      <c r="FIT423" s="94"/>
      <c r="FIU423" s="94"/>
      <c r="FIV423" s="94"/>
      <c r="FIW423" s="94"/>
      <c r="FIX423" s="75"/>
      <c r="FIY423" s="370"/>
      <c r="FIZ423" s="121"/>
      <c r="FJA423" s="370"/>
      <c r="FJB423" s="121"/>
      <c r="FJC423" s="370"/>
      <c r="FJD423" s="471"/>
      <c r="FJE423" s="93"/>
      <c r="FJF423" s="94"/>
      <c r="FJG423" s="94"/>
      <c r="FJH423" s="94"/>
      <c r="FJI423" s="94"/>
      <c r="FJJ423" s="75"/>
      <c r="FJK423" s="370"/>
      <c r="FJL423" s="121"/>
      <c r="FJM423" s="370"/>
      <c r="FJN423" s="121"/>
      <c r="FJO423" s="370"/>
      <c r="FJP423" s="471"/>
      <c r="FJQ423" s="93"/>
      <c r="FJR423" s="94"/>
      <c r="FJS423" s="94"/>
      <c r="FJT423" s="94"/>
      <c r="FJU423" s="94"/>
      <c r="FJV423" s="75"/>
      <c r="FJW423" s="370"/>
      <c r="FJX423" s="121"/>
      <c r="FJY423" s="370"/>
      <c r="FJZ423" s="121"/>
      <c r="FKA423" s="370"/>
      <c r="FKB423" s="471"/>
      <c r="FKC423" s="93"/>
      <c r="FKD423" s="94"/>
      <c r="FKE423" s="94"/>
      <c r="FKF423" s="94"/>
      <c r="FKG423" s="94"/>
      <c r="FKH423" s="75"/>
      <c r="FKI423" s="370"/>
      <c r="FKJ423" s="121"/>
      <c r="FKK423" s="370"/>
      <c r="FKL423" s="121"/>
      <c r="FKM423" s="370"/>
      <c r="FKN423" s="471"/>
      <c r="FKO423" s="93"/>
      <c r="FKP423" s="94"/>
      <c r="FKQ423" s="94"/>
      <c r="FKR423" s="94"/>
      <c r="FKS423" s="94"/>
      <c r="FKT423" s="75"/>
      <c r="FKU423" s="370"/>
      <c r="FKV423" s="121"/>
      <c r="FKW423" s="370"/>
      <c r="FKX423" s="121"/>
      <c r="FKY423" s="370"/>
      <c r="FKZ423" s="471"/>
      <c r="FLA423" s="93"/>
      <c r="FLB423" s="94"/>
      <c r="FLC423" s="94"/>
      <c r="FLD423" s="94"/>
      <c r="FLE423" s="94"/>
      <c r="FLF423" s="75"/>
      <c r="FLG423" s="370"/>
      <c r="FLH423" s="121"/>
      <c r="FLI423" s="370"/>
      <c r="FLJ423" s="121"/>
      <c r="FLK423" s="370"/>
      <c r="FLL423" s="471"/>
      <c r="FLM423" s="93"/>
      <c r="FLN423" s="94"/>
      <c r="FLO423" s="94"/>
      <c r="FLP423" s="94"/>
      <c r="FLQ423" s="94"/>
      <c r="FLR423" s="75"/>
      <c r="FLS423" s="370"/>
      <c r="FLT423" s="121"/>
      <c r="FLU423" s="370"/>
      <c r="FLV423" s="121"/>
      <c r="FLW423" s="370"/>
      <c r="FLX423" s="471"/>
      <c r="FLY423" s="93"/>
      <c r="FLZ423" s="94"/>
      <c r="FMA423" s="94"/>
      <c r="FMB423" s="94"/>
      <c r="FMC423" s="94"/>
      <c r="FMD423" s="75"/>
      <c r="FME423" s="370"/>
      <c r="FMF423" s="121"/>
      <c r="FMG423" s="370"/>
      <c r="FMH423" s="121"/>
      <c r="FMI423" s="370"/>
      <c r="FMJ423" s="471"/>
      <c r="FMK423" s="93"/>
      <c r="FML423" s="94"/>
      <c r="FMM423" s="94"/>
      <c r="FMN423" s="94"/>
      <c r="FMO423" s="94"/>
      <c r="FMP423" s="75"/>
      <c r="FMQ423" s="370"/>
      <c r="FMR423" s="121"/>
      <c r="FMS423" s="370"/>
      <c r="FMT423" s="121"/>
      <c r="FMU423" s="370"/>
      <c r="FMV423" s="471"/>
      <c r="FMW423" s="93"/>
      <c r="FMX423" s="94"/>
      <c r="FMY423" s="94"/>
      <c r="FMZ423" s="94"/>
      <c r="FNA423" s="94"/>
      <c r="FNB423" s="75"/>
      <c r="FNC423" s="370"/>
      <c r="FND423" s="121"/>
      <c r="FNE423" s="370"/>
      <c r="FNF423" s="121"/>
      <c r="FNG423" s="370"/>
      <c r="FNH423" s="471"/>
      <c r="FNI423" s="93"/>
      <c r="FNJ423" s="94"/>
      <c r="FNK423" s="94"/>
      <c r="FNL423" s="94"/>
      <c r="FNM423" s="94"/>
      <c r="FNN423" s="75"/>
      <c r="FNO423" s="370"/>
      <c r="FNP423" s="121"/>
      <c r="FNQ423" s="370"/>
      <c r="FNR423" s="121"/>
      <c r="FNS423" s="370"/>
      <c r="FNT423" s="471"/>
      <c r="FNU423" s="93"/>
      <c r="FNV423" s="94"/>
      <c r="FNW423" s="94"/>
      <c r="FNX423" s="94"/>
      <c r="FNY423" s="94"/>
      <c r="FNZ423" s="75"/>
      <c r="FOA423" s="370"/>
      <c r="FOB423" s="121"/>
      <c r="FOC423" s="370"/>
      <c r="FOD423" s="121"/>
      <c r="FOE423" s="370"/>
      <c r="FOF423" s="471"/>
      <c r="FOG423" s="93"/>
      <c r="FOH423" s="94"/>
      <c r="FOI423" s="94"/>
      <c r="FOJ423" s="94"/>
      <c r="FOK423" s="94"/>
      <c r="FOL423" s="75"/>
      <c r="FOM423" s="370"/>
      <c r="FON423" s="121"/>
      <c r="FOO423" s="370"/>
      <c r="FOP423" s="121"/>
      <c r="FOQ423" s="370"/>
      <c r="FOR423" s="471"/>
      <c r="FOS423" s="93"/>
      <c r="FOT423" s="94"/>
      <c r="FOU423" s="94"/>
      <c r="FOV423" s="94"/>
      <c r="FOW423" s="94"/>
      <c r="FOX423" s="75"/>
      <c r="FOY423" s="370"/>
      <c r="FOZ423" s="121"/>
      <c r="FPA423" s="370"/>
      <c r="FPB423" s="121"/>
      <c r="FPC423" s="370"/>
      <c r="FPD423" s="471"/>
      <c r="FPE423" s="93"/>
      <c r="FPF423" s="94"/>
      <c r="FPG423" s="94"/>
      <c r="FPH423" s="94"/>
      <c r="FPI423" s="94"/>
      <c r="FPJ423" s="75"/>
      <c r="FPK423" s="370"/>
      <c r="FPL423" s="121"/>
      <c r="FPM423" s="370"/>
      <c r="FPN423" s="121"/>
      <c r="FPO423" s="370"/>
      <c r="FPP423" s="471"/>
      <c r="FPQ423" s="93"/>
      <c r="FPR423" s="94"/>
      <c r="FPS423" s="94"/>
      <c r="FPT423" s="94"/>
      <c r="FPU423" s="94"/>
      <c r="FPV423" s="75"/>
      <c r="FPW423" s="370"/>
      <c r="FPX423" s="121"/>
      <c r="FPY423" s="370"/>
      <c r="FPZ423" s="121"/>
      <c r="FQA423" s="370"/>
      <c r="FQB423" s="471"/>
      <c r="FQC423" s="93"/>
      <c r="FQD423" s="94"/>
      <c r="FQE423" s="94"/>
      <c r="FQF423" s="94"/>
      <c r="FQG423" s="94"/>
      <c r="FQH423" s="75"/>
      <c r="FQI423" s="370"/>
      <c r="FQJ423" s="121"/>
      <c r="FQK423" s="370"/>
      <c r="FQL423" s="121"/>
      <c r="FQM423" s="370"/>
      <c r="FQN423" s="471"/>
      <c r="FQO423" s="93"/>
      <c r="FQP423" s="94"/>
      <c r="FQQ423" s="94"/>
      <c r="FQR423" s="94"/>
      <c r="FQS423" s="94"/>
      <c r="FQT423" s="75"/>
      <c r="FQU423" s="370"/>
      <c r="FQV423" s="121"/>
      <c r="FQW423" s="370"/>
      <c r="FQX423" s="121"/>
      <c r="FQY423" s="370"/>
      <c r="FQZ423" s="471"/>
      <c r="FRA423" s="93"/>
      <c r="FRB423" s="94"/>
      <c r="FRC423" s="94"/>
      <c r="FRD423" s="94"/>
      <c r="FRE423" s="94"/>
      <c r="FRF423" s="75"/>
      <c r="FRG423" s="370"/>
      <c r="FRH423" s="121"/>
      <c r="FRI423" s="370"/>
      <c r="FRJ423" s="121"/>
      <c r="FRK423" s="370"/>
      <c r="FRL423" s="471"/>
      <c r="FRM423" s="93"/>
      <c r="FRN423" s="94"/>
      <c r="FRO423" s="94"/>
      <c r="FRP423" s="94"/>
      <c r="FRQ423" s="94"/>
      <c r="FRR423" s="75"/>
      <c r="FRS423" s="370"/>
      <c r="FRT423" s="121"/>
      <c r="FRU423" s="370"/>
      <c r="FRV423" s="121"/>
      <c r="FRW423" s="370"/>
      <c r="FRX423" s="471"/>
      <c r="FRY423" s="93"/>
      <c r="FRZ423" s="94"/>
      <c r="FSA423" s="94"/>
      <c r="FSB423" s="94"/>
      <c r="FSC423" s="94"/>
      <c r="FSD423" s="75"/>
      <c r="FSE423" s="370"/>
      <c r="FSF423" s="121"/>
      <c r="FSG423" s="370"/>
      <c r="FSH423" s="121"/>
      <c r="FSI423" s="370"/>
      <c r="FSJ423" s="471"/>
      <c r="FSK423" s="93"/>
      <c r="FSL423" s="94"/>
      <c r="FSM423" s="94"/>
      <c r="FSN423" s="94"/>
      <c r="FSO423" s="94"/>
      <c r="FSP423" s="75"/>
      <c r="FSQ423" s="370"/>
      <c r="FSR423" s="121"/>
      <c r="FSS423" s="370"/>
      <c r="FST423" s="121"/>
      <c r="FSU423" s="370"/>
      <c r="FSV423" s="471"/>
      <c r="FSW423" s="93"/>
      <c r="FSX423" s="94"/>
      <c r="FSY423" s="94"/>
      <c r="FSZ423" s="94"/>
      <c r="FTA423" s="94"/>
      <c r="FTB423" s="75"/>
      <c r="FTC423" s="370"/>
      <c r="FTD423" s="121"/>
      <c r="FTE423" s="370"/>
      <c r="FTF423" s="121"/>
      <c r="FTG423" s="370"/>
      <c r="FTH423" s="471"/>
      <c r="FTI423" s="93"/>
      <c r="FTJ423" s="94"/>
      <c r="FTK423" s="94"/>
      <c r="FTL423" s="94"/>
      <c r="FTM423" s="94"/>
      <c r="FTN423" s="75"/>
      <c r="FTO423" s="370"/>
      <c r="FTP423" s="121"/>
      <c r="FTQ423" s="370"/>
      <c r="FTR423" s="121"/>
      <c r="FTS423" s="370"/>
      <c r="FTT423" s="471"/>
      <c r="FTU423" s="93"/>
      <c r="FTV423" s="94"/>
      <c r="FTW423" s="94"/>
      <c r="FTX423" s="94"/>
      <c r="FTY423" s="94"/>
      <c r="FTZ423" s="75"/>
      <c r="FUA423" s="370"/>
      <c r="FUB423" s="121"/>
      <c r="FUC423" s="370"/>
      <c r="FUD423" s="121"/>
      <c r="FUE423" s="370"/>
      <c r="FUF423" s="471"/>
      <c r="FUG423" s="93"/>
      <c r="FUH423" s="94"/>
      <c r="FUI423" s="94"/>
      <c r="FUJ423" s="94"/>
      <c r="FUK423" s="94"/>
      <c r="FUL423" s="75"/>
      <c r="FUM423" s="370"/>
      <c r="FUN423" s="121"/>
      <c r="FUO423" s="370"/>
      <c r="FUP423" s="121"/>
      <c r="FUQ423" s="370"/>
      <c r="FUR423" s="471"/>
      <c r="FUS423" s="93"/>
      <c r="FUT423" s="94"/>
      <c r="FUU423" s="94"/>
      <c r="FUV423" s="94"/>
      <c r="FUW423" s="94"/>
      <c r="FUX423" s="75"/>
      <c r="FUY423" s="370"/>
      <c r="FUZ423" s="121"/>
      <c r="FVA423" s="370"/>
      <c r="FVB423" s="121"/>
      <c r="FVC423" s="370"/>
      <c r="FVD423" s="471"/>
      <c r="FVE423" s="93"/>
      <c r="FVF423" s="94"/>
      <c r="FVG423" s="94"/>
      <c r="FVH423" s="94"/>
      <c r="FVI423" s="94"/>
      <c r="FVJ423" s="75"/>
      <c r="FVK423" s="370"/>
      <c r="FVL423" s="121"/>
      <c r="FVM423" s="370"/>
      <c r="FVN423" s="121"/>
      <c r="FVO423" s="370"/>
      <c r="FVP423" s="471"/>
      <c r="FVQ423" s="93"/>
      <c r="FVR423" s="94"/>
      <c r="FVS423" s="94"/>
      <c r="FVT423" s="94"/>
      <c r="FVU423" s="94"/>
      <c r="FVV423" s="75"/>
      <c r="FVW423" s="370"/>
      <c r="FVX423" s="121"/>
      <c r="FVY423" s="370"/>
      <c r="FVZ423" s="121"/>
      <c r="FWA423" s="370"/>
      <c r="FWB423" s="471"/>
      <c r="FWC423" s="93"/>
      <c r="FWD423" s="94"/>
      <c r="FWE423" s="94"/>
      <c r="FWF423" s="94"/>
      <c r="FWG423" s="94"/>
      <c r="FWH423" s="75"/>
      <c r="FWI423" s="370"/>
      <c r="FWJ423" s="121"/>
      <c r="FWK423" s="370"/>
      <c r="FWL423" s="121"/>
      <c r="FWM423" s="370"/>
      <c r="FWN423" s="471"/>
      <c r="FWO423" s="93"/>
      <c r="FWP423" s="94"/>
      <c r="FWQ423" s="94"/>
      <c r="FWR423" s="94"/>
      <c r="FWS423" s="94"/>
      <c r="FWT423" s="75"/>
      <c r="FWU423" s="370"/>
      <c r="FWV423" s="121"/>
      <c r="FWW423" s="370"/>
      <c r="FWX423" s="121"/>
      <c r="FWY423" s="370"/>
      <c r="FWZ423" s="471"/>
      <c r="FXA423" s="93"/>
      <c r="FXB423" s="94"/>
      <c r="FXC423" s="94"/>
      <c r="FXD423" s="94"/>
      <c r="FXE423" s="94"/>
      <c r="FXF423" s="75"/>
      <c r="FXG423" s="370"/>
      <c r="FXH423" s="121"/>
      <c r="FXI423" s="370"/>
      <c r="FXJ423" s="121"/>
      <c r="FXK423" s="370"/>
      <c r="FXL423" s="471"/>
      <c r="FXM423" s="93"/>
      <c r="FXN423" s="94"/>
      <c r="FXO423" s="94"/>
      <c r="FXP423" s="94"/>
      <c r="FXQ423" s="94"/>
      <c r="FXR423" s="75"/>
      <c r="FXS423" s="370"/>
      <c r="FXT423" s="121"/>
      <c r="FXU423" s="370"/>
      <c r="FXV423" s="121"/>
      <c r="FXW423" s="370"/>
      <c r="FXX423" s="471"/>
      <c r="FXY423" s="93"/>
      <c r="FXZ423" s="94"/>
      <c r="FYA423" s="94"/>
      <c r="FYB423" s="94"/>
      <c r="FYC423" s="94"/>
      <c r="FYD423" s="75"/>
      <c r="FYE423" s="370"/>
      <c r="FYF423" s="121"/>
      <c r="FYG423" s="370"/>
      <c r="FYH423" s="121"/>
      <c r="FYI423" s="370"/>
      <c r="FYJ423" s="471"/>
      <c r="FYK423" s="93"/>
      <c r="FYL423" s="94"/>
      <c r="FYM423" s="94"/>
      <c r="FYN423" s="94"/>
      <c r="FYO423" s="94"/>
      <c r="FYP423" s="75"/>
      <c r="FYQ423" s="370"/>
      <c r="FYR423" s="121"/>
      <c r="FYS423" s="370"/>
      <c r="FYT423" s="121"/>
      <c r="FYU423" s="370"/>
      <c r="FYV423" s="471"/>
      <c r="FYW423" s="93"/>
      <c r="FYX423" s="94"/>
      <c r="FYY423" s="94"/>
      <c r="FYZ423" s="94"/>
      <c r="FZA423" s="94"/>
      <c r="FZB423" s="75"/>
      <c r="FZC423" s="370"/>
      <c r="FZD423" s="121"/>
      <c r="FZE423" s="370"/>
      <c r="FZF423" s="121"/>
      <c r="FZG423" s="370"/>
      <c r="FZH423" s="471"/>
      <c r="FZI423" s="93"/>
      <c r="FZJ423" s="94"/>
      <c r="FZK423" s="94"/>
      <c r="FZL423" s="94"/>
      <c r="FZM423" s="94"/>
      <c r="FZN423" s="75"/>
      <c r="FZO423" s="370"/>
      <c r="FZP423" s="121"/>
      <c r="FZQ423" s="370"/>
      <c r="FZR423" s="121"/>
      <c r="FZS423" s="370"/>
      <c r="FZT423" s="471"/>
      <c r="FZU423" s="93"/>
      <c r="FZV423" s="94"/>
      <c r="FZW423" s="94"/>
      <c r="FZX423" s="94"/>
      <c r="FZY423" s="94"/>
      <c r="FZZ423" s="75"/>
      <c r="GAA423" s="370"/>
      <c r="GAB423" s="121"/>
      <c r="GAC423" s="370"/>
      <c r="GAD423" s="121"/>
      <c r="GAE423" s="370"/>
      <c r="GAF423" s="471"/>
      <c r="GAG423" s="93"/>
      <c r="GAH423" s="94"/>
      <c r="GAI423" s="94"/>
      <c r="GAJ423" s="94"/>
      <c r="GAK423" s="94"/>
      <c r="GAL423" s="75"/>
      <c r="GAM423" s="370"/>
      <c r="GAN423" s="121"/>
      <c r="GAO423" s="370"/>
      <c r="GAP423" s="121"/>
      <c r="GAQ423" s="370"/>
      <c r="GAR423" s="471"/>
      <c r="GAS423" s="93"/>
      <c r="GAT423" s="94"/>
      <c r="GAU423" s="94"/>
      <c r="GAV423" s="94"/>
      <c r="GAW423" s="94"/>
      <c r="GAX423" s="75"/>
      <c r="GAY423" s="370"/>
      <c r="GAZ423" s="121"/>
      <c r="GBA423" s="370"/>
      <c r="GBB423" s="121"/>
      <c r="GBC423" s="370"/>
      <c r="GBD423" s="471"/>
      <c r="GBE423" s="93"/>
      <c r="GBF423" s="94"/>
      <c r="GBG423" s="94"/>
      <c r="GBH423" s="94"/>
      <c r="GBI423" s="94"/>
      <c r="GBJ423" s="75"/>
      <c r="GBK423" s="370"/>
      <c r="GBL423" s="121"/>
      <c r="GBM423" s="370"/>
      <c r="GBN423" s="121"/>
      <c r="GBO423" s="370"/>
      <c r="GBP423" s="471"/>
      <c r="GBQ423" s="93"/>
      <c r="GBR423" s="94"/>
      <c r="GBS423" s="94"/>
      <c r="GBT423" s="94"/>
      <c r="GBU423" s="94"/>
      <c r="GBV423" s="75"/>
      <c r="GBW423" s="370"/>
      <c r="GBX423" s="121"/>
      <c r="GBY423" s="370"/>
      <c r="GBZ423" s="121"/>
      <c r="GCA423" s="370"/>
      <c r="GCB423" s="471"/>
      <c r="GCC423" s="93"/>
      <c r="GCD423" s="94"/>
      <c r="GCE423" s="94"/>
      <c r="GCF423" s="94"/>
      <c r="GCG423" s="94"/>
      <c r="GCH423" s="75"/>
      <c r="GCI423" s="370"/>
      <c r="GCJ423" s="121"/>
      <c r="GCK423" s="370"/>
      <c r="GCL423" s="121"/>
      <c r="GCM423" s="370"/>
      <c r="GCN423" s="471"/>
      <c r="GCO423" s="93"/>
      <c r="GCP423" s="94"/>
      <c r="GCQ423" s="94"/>
      <c r="GCR423" s="94"/>
      <c r="GCS423" s="94"/>
      <c r="GCT423" s="75"/>
      <c r="GCU423" s="370"/>
      <c r="GCV423" s="121"/>
      <c r="GCW423" s="370"/>
      <c r="GCX423" s="121"/>
      <c r="GCY423" s="370"/>
      <c r="GCZ423" s="471"/>
      <c r="GDA423" s="93"/>
      <c r="GDB423" s="94"/>
      <c r="GDC423" s="94"/>
      <c r="GDD423" s="94"/>
      <c r="GDE423" s="94"/>
      <c r="GDF423" s="75"/>
      <c r="GDG423" s="370"/>
      <c r="GDH423" s="121"/>
      <c r="GDI423" s="370"/>
      <c r="GDJ423" s="121"/>
      <c r="GDK423" s="370"/>
      <c r="GDL423" s="471"/>
      <c r="GDM423" s="93"/>
      <c r="GDN423" s="94"/>
      <c r="GDO423" s="94"/>
      <c r="GDP423" s="94"/>
      <c r="GDQ423" s="94"/>
      <c r="GDR423" s="75"/>
      <c r="GDS423" s="370"/>
      <c r="GDT423" s="121"/>
      <c r="GDU423" s="370"/>
      <c r="GDV423" s="121"/>
      <c r="GDW423" s="370"/>
      <c r="GDX423" s="471"/>
      <c r="GDY423" s="93"/>
      <c r="GDZ423" s="94"/>
      <c r="GEA423" s="94"/>
      <c r="GEB423" s="94"/>
      <c r="GEC423" s="94"/>
      <c r="GED423" s="75"/>
      <c r="GEE423" s="370"/>
      <c r="GEF423" s="121"/>
      <c r="GEG423" s="370"/>
      <c r="GEH423" s="121"/>
      <c r="GEI423" s="370"/>
      <c r="GEJ423" s="471"/>
      <c r="GEK423" s="93"/>
      <c r="GEL423" s="94"/>
      <c r="GEM423" s="94"/>
      <c r="GEN423" s="94"/>
      <c r="GEO423" s="94"/>
      <c r="GEP423" s="75"/>
      <c r="GEQ423" s="370"/>
      <c r="GER423" s="121"/>
      <c r="GES423" s="370"/>
      <c r="GET423" s="121"/>
      <c r="GEU423" s="370"/>
      <c r="GEV423" s="471"/>
      <c r="GEW423" s="93"/>
      <c r="GEX423" s="94"/>
      <c r="GEY423" s="94"/>
      <c r="GEZ423" s="94"/>
      <c r="GFA423" s="94"/>
      <c r="GFB423" s="75"/>
      <c r="GFC423" s="370"/>
      <c r="GFD423" s="121"/>
      <c r="GFE423" s="370"/>
      <c r="GFF423" s="121"/>
      <c r="GFG423" s="370"/>
      <c r="GFH423" s="471"/>
      <c r="GFI423" s="93"/>
      <c r="GFJ423" s="94"/>
      <c r="GFK423" s="94"/>
      <c r="GFL423" s="94"/>
      <c r="GFM423" s="94"/>
      <c r="GFN423" s="75"/>
      <c r="GFO423" s="370"/>
      <c r="GFP423" s="121"/>
      <c r="GFQ423" s="370"/>
      <c r="GFR423" s="121"/>
      <c r="GFS423" s="370"/>
      <c r="GFT423" s="471"/>
      <c r="GFU423" s="93"/>
      <c r="GFV423" s="94"/>
      <c r="GFW423" s="94"/>
      <c r="GFX423" s="94"/>
      <c r="GFY423" s="94"/>
      <c r="GFZ423" s="75"/>
      <c r="GGA423" s="370"/>
      <c r="GGB423" s="121"/>
      <c r="GGC423" s="370"/>
      <c r="GGD423" s="121"/>
      <c r="GGE423" s="370"/>
      <c r="GGF423" s="471"/>
      <c r="GGG423" s="93"/>
      <c r="GGH423" s="94"/>
      <c r="GGI423" s="94"/>
      <c r="GGJ423" s="94"/>
      <c r="GGK423" s="94"/>
      <c r="GGL423" s="75"/>
      <c r="GGM423" s="370"/>
      <c r="GGN423" s="121"/>
      <c r="GGO423" s="370"/>
      <c r="GGP423" s="121"/>
      <c r="GGQ423" s="370"/>
      <c r="GGR423" s="471"/>
      <c r="GGS423" s="93"/>
      <c r="GGT423" s="94"/>
      <c r="GGU423" s="94"/>
      <c r="GGV423" s="94"/>
      <c r="GGW423" s="94"/>
      <c r="GGX423" s="75"/>
      <c r="GGY423" s="370"/>
      <c r="GGZ423" s="121"/>
      <c r="GHA423" s="370"/>
      <c r="GHB423" s="121"/>
      <c r="GHC423" s="370"/>
      <c r="GHD423" s="471"/>
      <c r="GHE423" s="93"/>
      <c r="GHF423" s="94"/>
      <c r="GHG423" s="94"/>
      <c r="GHH423" s="94"/>
      <c r="GHI423" s="94"/>
      <c r="GHJ423" s="75"/>
      <c r="GHK423" s="370"/>
      <c r="GHL423" s="121"/>
      <c r="GHM423" s="370"/>
      <c r="GHN423" s="121"/>
      <c r="GHO423" s="370"/>
      <c r="GHP423" s="471"/>
      <c r="GHQ423" s="93"/>
      <c r="GHR423" s="94"/>
      <c r="GHS423" s="94"/>
      <c r="GHT423" s="94"/>
      <c r="GHU423" s="94"/>
      <c r="GHV423" s="75"/>
      <c r="GHW423" s="370"/>
      <c r="GHX423" s="121"/>
      <c r="GHY423" s="370"/>
      <c r="GHZ423" s="121"/>
      <c r="GIA423" s="370"/>
      <c r="GIB423" s="471"/>
      <c r="GIC423" s="93"/>
      <c r="GID423" s="94"/>
      <c r="GIE423" s="94"/>
      <c r="GIF423" s="94"/>
      <c r="GIG423" s="94"/>
      <c r="GIH423" s="75"/>
      <c r="GII423" s="370"/>
      <c r="GIJ423" s="121"/>
      <c r="GIK423" s="370"/>
      <c r="GIL423" s="121"/>
      <c r="GIM423" s="370"/>
      <c r="GIN423" s="471"/>
      <c r="GIO423" s="93"/>
      <c r="GIP423" s="94"/>
      <c r="GIQ423" s="94"/>
      <c r="GIR423" s="94"/>
      <c r="GIS423" s="94"/>
      <c r="GIT423" s="75"/>
      <c r="GIU423" s="370"/>
      <c r="GIV423" s="121"/>
      <c r="GIW423" s="370"/>
      <c r="GIX423" s="121"/>
      <c r="GIY423" s="370"/>
      <c r="GIZ423" s="471"/>
      <c r="GJA423" s="93"/>
      <c r="GJB423" s="94"/>
      <c r="GJC423" s="94"/>
      <c r="GJD423" s="94"/>
      <c r="GJE423" s="94"/>
      <c r="GJF423" s="75"/>
      <c r="GJG423" s="370"/>
      <c r="GJH423" s="121"/>
      <c r="GJI423" s="370"/>
      <c r="GJJ423" s="121"/>
      <c r="GJK423" s="370"/>
      <c r="GJL423" s="471"/>
      <c r="GJM423" s="93"/>
      <c r="GJN423" s="94"/>
      <c r="GJO423" s="94"/>
      <c r="GJP423" s="94"/>
      <c r="GJQ423" s="94"/>
      <c r="GJR423" s="75"/>
      <c r="GJS423" s="370"/>
      <c r="GJT423" s="121"/>
      <c r="GJU423" s="370"/>
      <c r="GJV423" s="121"/>
      <c r="GJW423" s="370"/>
      <c r="GJX423" s="471"/>
      <c r="GJY423" s="93"/>
      <c r="GJZ423" s="94"/>
      <c r="GKA423" s="94"/>
      <c r="GKB423" s="94"/>
      <c r="GKC423" s="94"/>
      <c r="GKD423" s="75"/>
      <c r="GKE423" s="370"/>
      <c r="GKF423" s="121"/>
      <c r="GKG423" s="370"/>
      <c r="GKH423" s="121"/>
      <c r="GKI423" s="370"/>
      <c r="GKJ423" s="471"/>
      <c r="GKK423" s="93"/>
      <c r="GKL423" s="94"/>
      <c r="GKM423" s="94"/>
      <c r="GKN423" s="94"/>
      <c r="GKO423" s="94"/>
      <c r="GKP423" s="75"/>
      <c r="GKQ423" s="370"/>
      <c r="GKR423" s="121"/>
      <c r="GKS423" s="370"/>
      <c r="GKT423" s="121"/>
      <c r="GKU423" s="370"/>
      <c r="GKV423" s="471"/>
      <c r="GKW423" s="93"/>
      <c r="GKX423" s="94"/>
      <c r="GKY423" s="94"/>
      <c r="GKZ423" s="94"/>
      <c r="GLA423" s="94"/>
      <c r="GLB423" s="75"/>
      <c r="GLC423" s="370"/>
      <c r="GLD423" s="121"/>
      <c r="GLE423" s="370"/>
      <c r="GLF423" s="121"/>
      <c r="GLG423" s="370"/>
      <c r="GLH423" s="471"/>
      <c r="GLI423" s="93"/>
      <c r="GLJ423" s="94"/>
      <c r="GLK423" s="94"/>
      <c r="GLL423" s="94"/>
      <c r="GLM423" s="94"/>
      <c r="GLN423" s="75"/>
      <c r="GLO423" s="370"/>
      <c r="GLP423" s="121"/>
      <c r="GLQ423" s="370"/>
      <c r="GLR423" s="121"/>
      <c r="GLS423" s="370"/>
      <c r="GLT423" s="471"/>
      <c r="GLU423" s="93"/>
      <c r="GLV423" s="94"/>
      <c r="GLW423" s="94"/>
      <c r="GLX423" s="94"/>
      <c r="GLY423" s="94"/>
      <c r="GLZ423" s="75"/>
      <c r="GMA423" s="370"/>
      <c r="GMB423" s="121"/>
      <c r="GMC423" s="370"/>
      <c r="GMD423" s="121"/>
      <c r="GME423" s="370"/>
      <c r="GMF423" s="471"/>
      <c r="GMG423" s="93"/>
      <c r="GMH423" s="94"/>
      <c r="GMI423" s="94"/>
      <c r="GMJ423" s="94"/>
      <c r="GMK423" s="94"/>
      <c r="GML423" s="75"/>
      <c r="GMM423" s="370"/>
      <c r="GMN423" s="121"/>
      <c r="GMO423" s="370"/>
      <c r="GMP423" s="121"/>
      <c r="GMQ423" s="370"/>
      <c r="GMR423" s="471"/>
      <c r="GMS423" s="93"/>
      <c r="GMT423" s="94"/>
      <c r="GMU423" s="94"/>
      <c r="GMV423" s="94"/>
      <c r="GMW423" s="94"/>
      <c r="GMX423" s="75"/>
      <c r="GMY423" s="370"/>
      <c r="GMZ423" s="121"/>
      <c r="GNA423" s="370"/>
      <c r="GNB423" s="121"/>
      <c r="GNC423" s="370"/>
      <c r="GND423" s="471"/>
      <c r="GNE423" s="93"/>
      <c r="GNF423" s="94"/>
      <c r="GNG423" s="94"/>
      <c r="GNH423" s="94"/>
      <c r="GNI423" s="94"/>
      <c r="GNJ423" s="75"/>
      <c r="GNK423" s="370"/>
      <c r="GNL423" s="121"/>
      <c r="GNM423" s="370"/>
      <c r="GNN423" s="121"/>
      <c r="GNO423" s="370"/>
      <c r="GNP423" s="471"/>
      <c r="GNQ423" s="93"/>
      <c r="GNR423" s="94"/>
      <c r="GNS423" s="94"/>
      <c r="GNT423" s="94"/>
      <c r="GNU423" s="94"/>
      <c r="GNV423" s="75"/>
      <c r="GNW423" s="370"/>
      <c r="GNX423" s="121"/>
      <c r="GNY423" s="370"/>
      <c r="GNZ423" s="121"/>
      <c r="GOA423" s="370"/>
      <c r="GOB423" s="471"/>
      <c r="GOC423" s="93"/>
      <c r="GOD423" s="94"/>
      <c r="GOE423" s="94"/>
      <c r="GOF423" s="94"/>
      <c r="GOG423" s="94"/>
      <c r="GOH423" s="75"/>
      <c r="GOI423" s="370"/>
      <c r="GOJ423" s="121"/>
      <c r="GOK423" s="370"/>
      <c r="GOL423" s="121"/>
      <c r="GOM423" s="370"/>
      <c r="GON423" s="471"/>
      <c r="GOO423" s="93"/>
      <c r="GOP423" s="94"/>
      <c r="GOQ423" s="94"/>
      <c r="GOR423" s="94"/>
      <c r="GOS423" s="94"/>
      <c r="GOT423" s="75"/>
      <c r="GOU423" s="370"/>
      <c r="GOV423" s="121"/>
      <c r="GOW423" s="370"/>
      <c r="GOX423" s="121"/>
      <c r="GOY423" s="370"/>
      <c r="GOZ423" s="471"/>
      <c r="GPA423" s="93"/>
      <c r="GPB423" s="94"/>
      <c r="GPC423" s="94"/>
      <c r="GPD423" s="94"/>
      <c r="GPE423" s="94"/>
      <c r="GPF423" s="75"/>
      <c r="GPG423" s="370"/>
      <c r="GPH423" s="121"/>
      <c r="GPI423" s="370"/>
      <c r="GPJ423" s="121"/>
      <c r="GPK423" s="370"/>
      <c r="GPL423" s="471"/>
      <c r="GPM423" s="93"/>
      <c r="GPN423" s="94"/>
      <c r="GPO423" s="94"/>
      <c r="GPP423" s="94"/>
      <c r="GPQ423" s="94"/>
      <c r="GPR423" s="75"/>
      <c r="GPS423" s="370"/>
      <c r="GPT423" s="121"/>
      <c r="GPU423" s="370"/>
      <c r="GPV423" s="121"/>
      <c r="GPW423" s="370"/>
      <c r="GPX423" s="471"/>
      <c r="GPY423" s="93"/>
      <c r="GPZ423" s="94"/>
      <c r="GQA423" s="94"/>
      <c r="GQB423" s="94"/>
      <c r="GQC423" s="94"/>
      <c r="GQD423" s="75"/>
      <c r="GQE423" s="370"/>
      <c r="GQF423" s="121"/>
      <c r="GQG423" s="370"/>
      <c r="GQH423" s="121"/>
      <c r="GQI423" s="370"/>
      <c r="GQJ423" s="471"/>
      <c r="GQK423" s="93"/>
      <c r="GQL423" s="94"/>
      <c r="GQM423" s="94"/>
      <c r="GQN423" s="94"/>
      <c r="GQO423" s="94"/>
      <c r="GQP423" s="75"/>
      <c r="GQQ423" s="370"/>
      <c r="GQR423" s="121"/>
      <c r="GQS423" s="370"/>
      <c r="GQT423" s="121"/>
      <c r="GQU423" s="370"/>
      <c r="GQV423" s="471"/>
      <c r="GQW423" s="93"/>
      <c r="GQX423" s="94"/>
      <c r="GQY423" s="94"/>
      <c r="GQZ423" s="94"/>
      <c r="GRA423" s="94"/>
      <c r="GRB423" s="75"/>
      <c r="GRC423" s="370"/>
      <c r="GRD423" s="121"/>
      <c r="GRE423" s="370"/>
      <c r="GRF423" s="121"/>
      <c r="GRG423" s="370"/>
      <c r="GRH423" s="471"/>
      <c r="GRI423" s="93"/>
      <c r="GRJ423" s="94"/>
      <c r="GRK423" s="94"/>
      <c r="GRL423" s="94"/>
      <c r="GRM423" s="94"/>
      <c r="GRN423" s="75"/>
      <c r="GRO423" s="370"/>
      <c r="GRP423" s="121"/>
      <c r="GRQ423" s="370"/>
      <c r="GRR423" s="121"/>
      <c r="GRS423" s="370"/>
      <c r="GRT423" s="471"/>
      <c r="GRU423" s="93"/>
      <c r="GRV423" s="94"/>
      <c r="GRW423" s="94"/>
      <c r="GRX423" s="94"/>
      <c r="GRY423" s="94"/>
      <c r="GRZ423" s="75"/>
      <c r="GSA423" s="370"/>
      <c r="GSB423" s="121"/>
      <c r="GSC423" s="370"/>
      <c r="GSD423" s="121"/>
      <c r="GSE423" s="370"/>
      <c r="GSF423" s="471"/>
      <c r="GSG423" s="93"/>
      <c r="GSH423" s="94"/>
      <c r="GSI423" s="94"/>
      <c r="GSJ423" s="94"/>
      <c r="GSK423" s="94"/>
      <c r="GSL423" s="75"/>
      <c r="GSM423" s="370"/>
      <c r="GSN423" s="121"/>
      <c r="GSO423" s="370"/>
      <c r="GSP423" s="121"/>
      <c r="GSQ423" s="370"/>
      <c r="GSR423" s="471"/>
      <c r="GSS423" s="93"/>
      <c r="GST423" s="94"/>
      <c r="GSU423" s="94"/>
      <c r="GSV423" s="94"/>
      <c r="GSW423" s="94"/>
      <c r="GSX423" s="75"/>
      <c r="GSY423" s="370"/>
      <c r="GSZ423" s="121"/>
      <c r="GTA423" s="370"/>
      <c r="GTB423" s="121"/>
      <c r="GTC423" s="370"/>
      <c r="GTD423" s="471"/>
      <c r="GTE423" s="93"/>
      <c r="GTF423" s="94"/>
      <c r="GTG423" s="94"/>
      <c r="GTH423" s="94"/>
      <c r="GTI423" s="94"/>
      <c r="GTJ423" s="75"/>
      <c r="GTK423" s="370"/>
      <c r="GTL423" s="121"/>
      <c r="GTM423" s="370"/>
      <c r="GTN423" s="121"/>
      <c r="GTO423" s="370"/>
      <c r="GTP423" s="471"/>
      <c r="GTQ423" s="93"/>
      <c r="GTR423" s="94"/>
      <c r="GTS423" s="94"/>
      <c r="GTT423" s="94"/>
      <c r="GTU423" s="94"/>
      <c r="GTV423" s="75"/>
      <c r="GTW423" s="370"/>
      <c r="GTX423" s="121"/>
      <c r="GTY423" s="370"/>
      <c r="GTZ423" s="121"/>
      <c r="GUA423" s="370"/>
      <c r="GUB423" s="471"/>
      <c r="GUC423" s="93"/>
      <c r="GUD423" s="94"/>
      <c r="GUE423" s="94"/>
      <c r="GUF423" s="94"/>
      <c r="GUG423" s="94"/>
      <c r="GUH423" s="75"/>
      <c r="GUI423" s="370"/>
      <c r="GUJ423" s="121"/>
      <c r="GUK423" s="370"/>
      <c r="GUL423" s="121"/>
      <c r="GUM423" s="370"/>
      <c r="GUN423" s="471"/>
      <c r="GUO423" s="93"/>
      <c r="GUP423" s="94"/>
      <c r="GUQ423" s="94"/>
      <c r="GUR423" s="94"/>
      <c r="GUS423" s="94"/>
      <c r="GUT423" s="75"/>
      <c r="GUU423" s="370"/>
      <c r="GUV423" s="121"/>
      <c r="GUW423" s="370"/>
      <c r="GUX423" s="121"/>
      <c r="GUY423" s="370"/>
      <c r="GUZ423" s="471"/>
      <c r="GVA423" s="93"/>
      <c r="GVB423" s="94"/>
      <c r="GVC423" s="94"/>
      <c r="GVD423" s="94"/>
      <c r="GVE423" s="94"/>
      <c r="GVF423" s="75"/>
      <c r="GVG423" s="370"/>
      <c r="GVH423" s="121"/>
      <c r="GVI423" s="370"/>
      <c r="GVJ423" s="121"/>
      <c r="GVK423" s="370"/>
      <c r="GVL423" s="471"/>
      <c r="GVM423" s="93"/>
      <c r="GVN423" s="94"/>
      <c r="GVO423" s="94"/>
      <c r="GVP423" s="94"/>
      <c r="GVQ423" s="94"/>
      <c r="GVR423" s="75"/>
      <c r="GVS423" s="370"/>
      <c r="GVT423" s="121"/>
      <c r="GVU423" s="370"/>
      <c r="GVV423" s="121"/>
      <c r="GVW423" s="370"/>
      <c r="GVX423" s="471"/>
      <c r="GVY423" s="93"/>
      <c r="GVZ423" s="94"/>
      <c r="GWA423" s="94"/>
      <c r="GWB423" s="94"/>
      <c r="GWC423" s="94"/>
      <c r="GWD423" s="75"/>
      <c r="GWE423" s="370"/>
      <c r="GWF423" s="121"/>
      <c r="GWG423" s="370"/>
      <c r="GWH423" s="121"/>
      <c r="GWI423" s="370"/>
      <c r="GWJ423" s="471"/>
      <c r="GWK423" s="93"/>
      <c r="GWL423" s="94"/>
      <c r="GWM423" s="94"/>
      <c r="GWN423" s="94"/>
      <c r="GWO423" s="94"/>
      <c r="GWP423" s="75"/>
      <c r="GWQ423" s="370"/>
      <c r="GWR423" s="121"/>
      <c r="GWS423" s="370"/>
      <c r="GWT423" s="121"/>
      <c r="GWU423" s="370"/>
      <c r="GWV423" s="471"/>
      <c r="GWW423" s="93"/>
      <c r="GWX423" s="94"/>
      <c r="GWY423" s="94"/>
      <c r="GWZ423" s="94"/>
      <c r="GXA423" s="94"/>
      <c r="GXB423" s="75"/>
      <c r="GXC423" s="370"/>
      <c r="GXD423" s="121"/>
      <c r="GXE423" s="370"/>
      <c r="GXF423" s="121"/>
      <c r="GXG423" s="370"/>
      <c r="GXH423" s="471"/>
      <c r="GXI423" s="93"/>
      <c r="GXJ423" s="94"/>
      <c r="GXK423" s="94"/>
      <c r="GXL423" s="94"/>
      <c r="GXM423" s="94"/>
      <c r="GXN423" s="75"/>
      <c r="GXO423" s="370"/>
      <c r="GXP423" s="121"/>
      <c r="GXQ423" s="370"/>
      <c r="GXR423" s="121"/>
      <c r="GXS423" s="370"/>
      <c r="GXT423" s="471"/>
      <c r="GXU423" s="93"/>
      <c r="GXV423" s="94"/>
      <c r="GXW423" s="94"/>
      <c r="GXX423" s="94"/>
      <c r="GXY423" s="94"/>
      <c r="GXZ423" s="75"/>
      <c r="GYA423" s="370"/>
      <c r="GYB423" s="121"/>
      <c r="GYC423" s="370"/>
      <c r="GYD423" s="121"/>
      <c r="GYE423" s="370"/>
      <c r="GYF423" s="471"/>
      <c r="GYG423" s="93"/>
      <c r="GYH423" s="94"/>
      <c r="GYI423" s="94"/>
      <c r="GYJ423" s="94"/>
      <c r="GYK423" s="94"/>
      <c r="GYL423" s="75"/>
      <c r="GYM423" s="370"/>
      <c r="GYN423" s="121"/>
      <c r="GYO423" s="370"/>
      <c r="GYP423" s="121"/>
      <c r="GYQ423" s="370"/>
      <c r="GYR423" s="471"/>
      <c r="GYS423" s="93"/>
      <c r="GYT423" s="94"/>
      <c r="GYU423" s="94"/>
      <c r="GYV423" s="94"/>
      <c r="GYW423" s="94"/>
      <c r="GYX423" s="75"/>
      <c r="GYY423" s="370"/>
      <c r="GYZ423" s="121"/>
      <c r="GZA423" s="370"/>
      <c r="GZB423" s="121"/>
      <c r="GZC423" s="370"/>
      <c r="GZD423" s="471"/>
      <c r="GZE423" s="93"/>
      <c r="GZF423" s="94"/>
      <c r="GZG423" s="94"/>
      <c r="GZH423" s="94"/>
      <c r="GZI423" s="94"/>
      <c r="GZJ423" s="75"/>
      <c r="GZK423" s="370"/>
      <c r="GZL423" s="121"/>
      <c r="GZM423" s="370"/>
      <c r="GZN423" s="121"/>
      <c r="GZO423" s="370"/>
      <c r="GZP423" s="471"/>
      <c r="GZQ423" s="93"/>
      <c r="GZR423" s="94"/>
      <c r="GZS423" s="94"/>
      <c r="GZT423" s="94"/>
      <c r="GZU423" s="94"/>
      <c r="GZV423" s="75"/>
      <c r="GZW423" s="370"/>
      <c r="GZX423" s="121"/>
      <c r="GZY423" s="370"/>
      <c r="GZZ423" s="121"/>
      <c r="HAA423" s="370"/>
      <c r="HAB423" s="471"/>
      <c r="HAC423" s="93"/>
      <c r="HAD423" s="94"/>
      <c r="HAE423" s="94"/>
      <c r="HAF423" s="94"/>
      <c r="HAG423" s="94"/>
      <c r="HAH423" s="75"/>
      <c r="HAI423" s="370"/>
      <c r="HAJ423" s="121"/>
      <c r="HAK423" s="370"/>
      <c r="HAL423" s="121"/>
      <c r="HAM423" s="370"/>
      <c r="HAN423" s="471"/>
      <c r="HAO423" s="93"/>
      <c r="HAP423" s="94"/>
      <c r="HAQ423" s="94"/>
      <c r="HAR423" s="94"/>
      <c r="HAS423" s="94"/>
      <c r="HAT423" s="75"/>
      <c r="HAU423" s="370"/>
      <c r="HAV423" s="121"/>
      <c r="HAW423" s="370"/>
      <c r="HAX423" s="121"/>
      <c r="HAY423" s="370"/>
      <c r="HAZ423" s="471"/>
      <c r="HBA423" s="93"/>
      <c r="HBB423" s="94"/>
      <c r="HBC423" s="94"/>
      <c r="HBD423" s="94"/>
      <c r="HBE423" s="94"/>
      <c r="HBF423" s="75"/>
      <c r="HBG423" s="370"/>
      <c r="HBH423" s="121"/>
      <c r="HBI423" s="370"/>
      <c r="HBJ423" s="121"/>
      <c r="HBK423" s="370"/>
      <c r="HBL423" s="471"/>
      <c r="HBM423" s="93"/>
      <c r="HBN423" s="94"/>
      <c r="HBO423" s="94"/>
      <c r="HBP423" s="94"/>
      <c r="HBQ423" s="94"/>
      <c r="HBR423" s="75"/>
      <c r="HBS423" s="370"/>
      <c r="HBT423" s="121"/>
      <c r="HBU423" s="370"/>
      <c r="HBV423" s="121"/>
      <c r="HBW423" s="370"/>
      <c r="HBX423" s="471"/>
      <c r="HBY423" s="93"/>
      <c r="HBZ423" s="94"/>
      <c r="HCA423" s="94"/>
      <c r="HCB423" s="94"/>
      <c r="HCC423" s="94"/>
      <c r="HCD423" s="75"/>
      <c r="HCE423" s="370"/>
      <c r="HCF423" s="121"/>
      <c r="HCG423" s="370"/>
      <c r="HCH423" s="121"/>
      <c r="HCI423" s="370"/>
      <c r="HCJ423" s="471"/>
      <c r="HCK423" s="93"/>
      <c r="HCL423" s="94"/>
      <c r="HCM423" s="94"/>
      <c r="HCN423" s="94"/>
      <c r="HCO423" s="94"/>
      <c r="HCP423" s="75"/>
      <c r="HCQ423" s="370"/>
      <c r="HCR423" s="121"/>
      <c r="HCS423" s="370"/>
      <c r="HCT423" s="121"/>
      <c r="HCU423" s="370"/>
      <c r="HCV423" s="471"/>
      <c r="HCW423" s="93"/>
      <c r="HCX423" s="94"/>
      <c r="HCY423" s="94"/>
      <c r="HCZ423" s="94"/>
      <c r="HDA423" s="94"/>
      <c r="HDB423" s="75"/>
      <c r="HDC423" s="370"/>
      <c r="HDD423" s="121"/>
      <c r="HDE423" s="370"/>
      <c r="HDF423" s="121"/>
      <c r="HDG423" s="370"/>
      <c r="HDH423" s="471"/>
      <c r="HDI423" s="93"/>
      <c r="HDJ423" s="94"/>
      <c r="HDK423" s="94"/>
      <c r="HDL423" s="94"/>
      <c r="HDM423" s="94"/>
      <c r="HDN423" s="75"/>
      <c r="HDO423" s="370"/>
      <c r="HDP423" s="121"/>
      <c r="HDQ423" s="370"/>
      <c r="HDR423" s="121"/>
      <c r="HDS423" s="370"/>
      <c r="HDT423" s="471"/>
      <c r="HDU423" s="93"/>
      <c r="HDV423" s="94"/>
      <c r="HDW423" s="94"/>
      <c r="HDX423" s="94"/>
      <c r="HDY423" s="94"/>
      <c r="HDZ423" s="75"/>
      <c r="HEA423" s="370"/>
      <c r="HEB423" s="121"/>
      <c r="HEC423" s="370"/>
      <c r="HED423" s="121"/>
      <c r="HEE423" s="370"/>
      <c r="HEF423" s="471"/>
      <c r="HEG423" s="93"/>
      <c r="HEH423" s="94"/>
      <c r="HEI423" s="94"/>
      <c r="HEJ423" s="94"/>
      <c r="HEK423" s="94"/>
      <c r="HEL423" s="75"/>
      <c r="HEM423" s="370"/>
      <c r="HEN423" s="121"/>
      <c r="HEO423" s="370"/>
      <c r="HEP423" s="121"/>
      <c r="HEQ423" s="370"/>
      <c r="HER423" s="471"/>
      <c r="HES423" s="93"/>
      <c r="HET423" s="94"/>
      <c r="HEU423" s="94"/>
      <c r="HEV423" s="94"/>
      <c r="HEW423" s="94"/>
      <c r="HEX423" s="75"/>
      <c r="HEY423" s="370"/>
      <c r="HEZ423" s="121"/>
      <c r="HFA423" s="370"/>
      <c r="HFB423" s="121"/>
      <c r="HFC423" s="370"/>
      <c r="HFD423" s="471"/>
      <c r="HFE423" s="93"/>
      <c r="HFF423" s="94"/>
      <c r="HFG423" s="94"/>
      <c r="HFH423" s="94"/>
      <c r="HFI423" s="94"/>
      <c r="HFJ423" s="75"/>
      <c r="HFK423" s="370"/>
      <c r="HFL423" s="121"/>
      <c r="HFM423" s="370"/>
      <c r="HFN423" s="121"/>
      <c r="HFO423" s="370"/>
      <c r="HFP423" s="471"/>
      <c r="HFQ423" s="93"/>
      <c r="HFR423" s="94"/>
      <c r="HFS423" s="94"/>
      <c r="HFT423" s="94"/>
      <c r="HFU423" s="94"/>
      <c r="HFV423" s="75"/>
      <c r="HFW423" s="370"/>
      <c r="HFX423" s="121"/>
      <c r="HFY423" s="370"/>
      <c r="HFZ423" s="121"/>
      <c r="HGA423" s="370"/>
      <c r="HGB423" s="471"/>
      <c r="HGC423" s="93"/>
      <c r="HGD423" s="94"/>
      <c r="HGE423" s="94"/>
      <c r="HGF423" s="94"/>
      <c r="HGG423" s="94"/>
      <c r="HGH423" s="75"/>
      <c r="HGI423" s="370"/>
      <c r="HGJ423" s="121"/>
      <c r="HGK423" s="370"/>
      <c r="HGL423" s="121"/>
      <c r="HGM423" s="370"/>
      <c r="HGN423" s="471"/>
      <c r="HGO423" s="93"/>
      <c r="HGP423" s="94"/>
      <c r="HGQ423" s="94"/>
      <c r="HGR423" s="94"/>
      <c r="HGS423" s="94"/>
      <c r="HGT423" s="75"/>
      <c r="HGU423" s="370"/>
      <c r="HGV423" s="121"/>
      <c r="HGW423" s="370"/>
      <c r="HGX423" s="121"/>
      <c r="HGY423" s="370"/>
      <c r="HGZ423" s="471"/>
      <c r="HHA423" s="93"/>
      <c r="HHB423" s="94"/>
      <c r="HHC423" s="94"/>
      <c r="HHD423" s="94"/>
      <c r="HHE423" s="94"/>
      <c r="HHF423" s="75"/>
      <c r="HHG423" s="370"/>
      <c r="HHH423" s="121"/>
      <c r="HHI423" s="370"/>
      <c r="HHJ423" s="121"/>
      <c r="HHK423" s="370"/>
      <c r="HHL423" s="471"/>
      <c r="HHM423" s="93"/>
      <c r="HHN423" s="94"/>
      <c r="HHO423" s="94"/>
      <c r="HHP423" s="94"/>
      <c r="HHQ423" s="94"/>
      <c r="HHR423" s="75"/>
      <c r="HHS423" s="370"/>
      <c r="HHT423" s="121"/>
      <c r="HHU423" s="370"/>
      <c r="HHV423" s="121"/>
      <c r="HHW423" s="370"/>
      <c r="HHX423" s="471"/>
      <c r="HHY423" s="93"/>
      <c r="HHZ423" s="94"/>
      <c r="HIA423" s="94"/>
      <c r="HIB423" s="94"/>
      <c r="HIC423" s="94"/>
      <c r="HID423" s="75"/>
      <c r="HIE423" s="370"/>
      <c r="HIF423" s="121"/>
      <c r="HIG423" s="370"/>
      <c r="HIH423" s="121"/>
      <c r="HII423" s="370"/>
      <c r="HIJ423" s="471"/>
      <c r="HIK423" s="93"/>
      <c r="HIL423" s="94"/>
      <c r="HIM423" s="94"/>
      <c r="HIN423" s="94"/>
      <c r="HIO423" s="94"/>
      <c r="HIP423" s="75"/>
      <c r="HIQ423" s="370"/>
      <c r="HIR423" s="121"/>
      <c r="HIS423" s="370"/>
      <c r="HIT423" s="121"/>
      <c r="HIU423" s="370"/>
      <c r="HIV423" s="471"/>
      <c r="HIW423" s="93"/>
      <c r="HIX423" s="94"/>
      <c r="HIY423" s="94"/>
      <c r="HIZ423" s="94"/>
      <c r="HJA423" s="94"/>
      <c r="HJB423" s="75"/>
      <c r="HJC423" s="370"/>
      <c r="HJD423" s="121"/>
      <c r="HJE423" s="370"/>
      <c r="HJF423" s="121"/>
      <c r="HJG423" s="370"/>
      <c r="HJH423" s="471"/>
      <c r="HJI423" s="93"/>
      <c r="HJJ423" s="94"/>
      <c r="HJK423" s="94"/>
      <c r="HJL423" s="94"/>
      <c r="HJM423" s="94"/>
      <c r="HJN423" s="75"/>
      <c r="HJO423" s="370"/>
      <c r="HJP423" s="121"/>
      <c r="HJQ423" s="370"/>
      <c r="HJR423" s="121"/>
      <c r="HJS423" s="370"/>
      <c r="HJT423" s="471"/>
      <c r="HJU423" s="93"/>
      <c r="HJV423" s="94"/>
      <c r="HJW423" s="94"/>
      <c r="HJX423" s="94"/>
      <c r="HJY423" s="94"/>
      <c r="HJZ423" s="75"/>
      <c r="HKA423" s="370"/>
      <c r="HKB423" s="121"/>
      <c r="HKC423" s="370"/>
      <c r="HKD423" s="121"/>
      <c r="HKE423" s="370"/>
      <c r="HKF423" s="471"/>
      <c r="HKG423" s="93"/>
      <c r="HKH423" s="94"/>
      <c r="HKI423" s="94"/>
      <c r="HKJ423" s="94"/>
      <c r="HKK423" s="94"/>
      <c r="HKL423" s="75"/>
      <c r="HKM423" s="370"/>
      <c r="HKN423" s="121"/>
      <c r="HKO423" s="370"/>
      <c r="HKP423" s="121"/>
      <c r="HKQ423" s="370"/>
      <c r="HKR423" s="471"/>
      <c r="HKS423" s="93"/>
      <c r="HKT423" s="94"/>
      <c r="HKU423" s="94"/>
      <c r="HKV423" s="94"/>
      <c r="HKW423" s="94"/>
      <c r="HKX423" s="75"/>
      <c r="HKY423" s="370"/>
      <c r="HKZ423" s="121"/>
      <c r="HLA423" s="370"/>
      <c r="HLB423" s="121"/>
      <c r="HLC423" s="370"/>
      <c r="HLD423" s="471"/>
      <c r="HLE423" s="93"/>
      <c r="HLF423" s="94"/>
      <c r="HLG423" s="94"/>
      <c r="HLH423" s="94"/>
      <c r="HLI423" s="94"/>
      <c r="HLJ423" s="75"/>
      <c r="HLK423" s="370"/>
      <c r="HLL423" s="121"/>
      <c r="HLM423" s="370"/>
      <c r="HLN423" s="121"/>
      <c r="HLO423" s="370"/>
      <c r="HLP423" s="471"/>
      <c r="HLQ423" s="93"/>
      <c r="HLR423" s="94"/>
      <c r="HLS423" s="94"/>
      <c r="HLT423" s="94"/>
      <c r="HLU423" s="94"/>
      <c r="HLV423" s="75"/>
      <c r="HLW423" s="370"/>
      <c r="HLX423" s="121"/>
      <c r="HLY423" s="370"/>
      <c r="HLZ423" s="121"/>
      <c r="HMA423" s="370"/>
      <c r="HMB423" s="471"/>
      <c r="HMC423" s="93"/>
      <c r="HMD423" s="94"/>
      <c r="HME423" s="94"/>
      <c r="HMF423" s="94"/>
      <c r="HMG423" s="94"/>
      <c r="HMH423" s="75"/>
      <c r="HMI423" s="370"/>
      <c r="HMJ423" s="121"/>
      <c r="HMK423" s="370"/>
      <c r="HML423" s="121"/>
      <c r="HMM423" s="370"/>
      <c r="HMN423" s="471"/>
      <c r="HMO423" s="93"/>
      <c r="HMP423" s="94"/>
      <c r="HMQ423" s="94"/>
      <c r="HMR423" s="94"/>
      <c r="HMS423" s="94"/>
      <c r="HMT423" s="75"/>
      <c r="HMU423" s="370"/>
      <c r="HMV423" s="121"/>
      <c r="HMW423" s="370"/>
      <c r="HMX423" s="121"/>
      <c r="HMY423" s="370"/>
      <c r="HMZ423" s="471"/>
      <c r="HNA423" s="93"/>
      <c r="HNB423" s="94"/>
      <c r="HNC423" s="94"/>
      <c r="HND423" s="94"/>
      <c r="HNE423" s="94"/>
      <c r="HNF423" s="75"/>
      <c r="HNG423" s="370"/>
      <c r="HNH423" s="121"/>
      <c r="HNI423" s="370"/>
      <c r="HNJ423" s="121"/>
      <c r="HNK423" s="370"/>
      <c r="HNL423" s="471"/>
      <c r="HNM423" s="93"/>
      <c r="HNN423" s="94"/>
      <c r="HNO423" s="94"/>
      <c r="HNP423" s="94"/>
      <c r="HNQ423" s="94"/>
      <c r="HNR423" s="75"/>
      <c r="HNS423" s="370"/>
      <c r="HNT423" s="121"/>
      <c r="HNU423" s="370"/>
      <c r="HNV423" s="121"/>
      <c r="HNW423" s="370"/>
      <c r="HNX423" s="471"/>
      <c r="HNY423" s="93"/>
      <c r="HNZ423" s="94"/>
      <c r="HOA423" s="94"/>
      <c r="HOB423" s="94"/>
      <c r="HOC423" s="94"/>
      <c r="HOD423" s="75"/>
      <c r="HOE423" s="370"/>
      <c r="HOF423" s="121"/>
      <c r="HOG423" s="370"/>
      <c r="HOH423" s="121"/>
      <c r="HOI423" s="370"/>
      <c r="HOJ423" s="471"/>
      <c r="HOK423" s="93"/>
      <c r="HOL423" s="94"/>
      <c r="HOM423" s="94"/>
      <c r="HON423" s="94"/>
      <c r="HOO423" s="94"/>
      <c r="HOP423" s="75"/>
      <c r="HOQ423" s="370"/>
      <c r="HOR423" s="121"/>
      <c r="HOS423" s="370"/>
      <c r="HOT423" s="121"/>
      <c r="HOU423" s="370"/>
      <c r="HOV423" s="471"/>
      <c r="HOW423" s="93"/>
      <c r="HOX423" s="94"/>
      <c r="HOY423" s="94"/>
      <c r="HOZ423" s="94"/>
      <c r="HPA423" s="94"/>
      <c r="HPB423" s="75"/>
      <c r="HPC423" s="370"/>
      <c r="HPD423" s="121"/>
      <c r="HPE423" s="370"/>
      <c r="HPF423" s="121"/>
      <c r="HPG423" s="370"/>
      <c r="HPH423" s="471"/>
      <c r="HPI423" s="93"/>
      <c r="HPJ423" s="94"/>
      <c r="HPK423" s="94"/>
      <c r="HPL423" s="94"/>
      <c r="HPM423" s="94"/>
      <c r="HPN423" s="75"/>
      <c r="HPO423" s="370"/>
      <c r="HPP423" s="121"/>
      <c r="HPQ423" s="370"/>
      <c r="HPR423" s="121"/>
      <c r="HPS423" s="370"/>
      <c r="HPT423" s="471"/>
      <c r="HPU423" s="93"/>
      <c r="HPV423" s="94"/>
      <c r="HPW423" s="94"/>
      <c r="HPX423" s="94"/>
      <c r="HPY423" s="94"/>
      <c r="HPZ423" s="75"/>
      <c r="HQA423" s="370"/>
      <c r="HQB423" s="121"/>
      <c r="HQC423" s="370"/>
      <c r="HQD423" s="121"/>
      <c r="HQE423" s="370"/>
      <c r="HQF423" s="471"/>
      <c r="HQG423" s="93"/>
      <c r="HQH423" s="94"/>
      <c r="HQI423" s="94"/>
      <c r="HQJ423" s="94"/>
      <c r="HQK423" s="94"/>
      <c r="HQL423" s="75"/>
      <c r="HQM423" s="370"/>
      <c r="HQN423" s="121"/>
      <c r="HQO423" s="370"/>
      <c r="HQP423" s="121"/>
      <c r="HQQ423" s="370"/>
      <c r="HQR423" s="471"/>
      <c r="HQS423" s="93"/>
      <c r="HQT423" s="94"/>
      <c r="HQU423" s="94"/>
      <c r="HQV423" s="94"/>
      <c r="HQW423" s="94"/>
      <c r="HQX423" s="75"/>
      <c r="HQY423" s="370"/>
      <c r="HQZ423" s="121"/>
      <c r="HRA423" s="370"/>
      <c r="HRB423" s="121"/>
      <c r="HRC423" s="370"/>
      <c r="HRD423" s="471"/>
      <c r="HRE423" s="93"/>
      <c r="HRF423" s="94"/>
      <c r="HRG423" s="94"/>
      <c r="HRH423" s="94"/>
      <c r="HRI423" s="94"/>
      <c r="HRJ423" s="75"/>
      <c r="HRK423" s="370"/>
      <c r="HRL423" s="121"/>
      <c r="HRM423" s="370"/>
      <c r="HRN423" s="121"/>
      <c r="HRO423" s="370"/>
      <c r="HRP423" s="471"/>
      <c r="HRQ423" s="93"/>
      <c r="HRR423" s="94"/>
      <c r="HRS423" s="94"/>
      <c r="HRT423" s="94"/>
      <c r="HRU423" s="94"/>
      <c r="HRV423" s="75"/>
      <c r="HRW423" s="370"/>
      <c r="HRX423" s="121"/>
      <c r="HRY423" s="370"/>
      <c r="HRZ423" s="121"/>
      <c r="HSA423" s="370"/>
      <c r="HSB423" s="471"/>
      <c r="HSC423" s="93"/>
      <c r="HSD423" s="94"/>
      <c r="HSE423" s="94"/>
      <c r="HSF423" s="94"/>
      <c r="HSG423" s="94"/>
      <c r="HSH423" s="75"/>
      <c r="HSI423" s="370"/>
      <c r="HSJ423" s="121"/>
      <c r="HSK423" s="370"/>
      <c r="HSL423" s="121"/>
      <c r="HSM423" s="370"/>
      <c r="HSN423" s="471"/>
      <c r="HSO423" s="93"/>
      <c r="HSP423" s="94"/>
      <c r="HSQ423" s="94"/>
      <c r="HSR423" s="94"/>
      <c r="HSS423" s="94"/>
      <c r="HST423" s="75"/>
      <c r="HSU423" s="370"/>
      <c r="HSV423" s="121"/>
      <c r="HSW423" s="370"/>
      <c r="HSX423" s="121"/>
      <c r="HSY423" s="370"/>
      <c r="HSZ423" s="471"/>
      <c r="HTA423" s="93"/>
      <c r="HTB423" s="94"/>
      <c r="HTC423" s="94"/>
      <c r="HTD423" s="94"/>
      <c r="HTE423" s="94"/>
      <c r="HTF423" s="75"/>
      <c r="HTG423" s="370"/>
      <c r="HTH423" s="121"/>
      <c r="HTI423" s="370"/>
      <c r="HTJ423" s="121"/>
      <c r="HTK423" s="370"/>
      <c r="HTL423" s="471"/>
      <c r="HTM423" s="93"/>
      <c r="HTN423" s="94"/>
      <c r="HTO423" s="94"/>
      <c r="HTP423" s="94"/>
      <c r="HTQ423" s="94"/>
      <c r="HTR423" s="75"/>
      <c r="HTS423" s="370"/>
      <c r="HTT423" s="121"/>
      <c r="HTU423" s="370"/>
      <c r="HTV423" s="121"/>
      <c r="HTW423" s="370"/>
      <c r="HTX423" s="471"/>
      <c r="HTY423" s="93"/>
      <c r="HTZ423" s="94"/>
      <c r="HUA423" s="94"/>
      <c r="HUB423" s="94"/>
      <c r="HUC423" s="94"/>
      <c r="HUD423" s="75"/>
      <c r="HUE423" s="370"/>
      <c r="HUF423" s="121"/>
      <c r="HUG423" s="370"/>
      <c r="HUH423" s="121"/>
      <c r="HUI423" s="370"/>
      <c r="HUJ423" s="471"/>
      <c r="HUK423" s="93"/>
      <c r="HUL423" s="94"/>
      <c r="HUM423" s="94"/>
      <c r="HUN423" s="94"/>
      <c r="HUO423" s="94"/>
      <c r="HUP423" s="75"/>
      <c r="HUQ423" s="370"/>
      <c r="HUR423" s="121"/>
      <c r="HUS423" s="370"/>
      <c r="HUT423" s="121"/>
      <c r="HUU423" s="370"/>
      <c r="HUV423" s="471"/>
      <c r="HUW423" s="93"/>
      <c r="HUX423" s="94"/>
      <c r="HUY423" s="94"/>
      <c r="HUZ423" s="94"/>
      <c r="HVA423" s="94"/>
      <c r="HVB423" s="75"/>
      <c r="HVC423" s="370"/>
      <c r="HVD423" s="121"/>
      <c r="HVE423" s="370"/>
      <c r="HVF423" s="121"/>
      <c r="HVG423" s="370"/>
      <c r="HVH423" s="471"/>
      <c r="HVI423" s="93"/>
      <c r="HVJ423" s="94"/>
      <c r="HVK423" s="94"/>
      <c r="HVL423" s="94"/>
      <c r="HVM423" s="94"/>
      <c r="HVN423" s="75"/>
      <c r="HVO423" s="370"/>
      <c r="HVP423" s="121"/>
      <c r="HVQ423" s="370"/>
      <c r="HVR423" s="121"/>
      <c r="HVS423" s="370"/>
      <c r="HVT423" s="471"/>
      <c r="HVU423" s="93"/>
      <c r="HVV423" s="94"/>
      <c r="HVW423" s="94"/>
      <c r="HVX423" s="94"/>
      <c r="HVY423" s="94"/>
      <c r="HVZ423" s="75"/>
      <c r="HWA423" s="370"/>
      <c r="HWB423" s="121"/>
      <c r="HWC423" s="370"/>
      <c r="HWD423" s="121"/>
      <c r="HWE423" s="370"/>
      <c r="HWF423" s="471"/>
      <c r="HWG423" s="93"/>
      <c r="HWH423" s="94"/>
      <c r="HWI423" s="94"/>
      <c r="HWJ423" s="94"/>
      <c r="HWK423" s="94"/>
      <c r="HWL423" s="75"/>
      <c r="HWM423" s="370"/>
      <c r="HWN423" s="121"/>
      <c r="HWO423" s="370"/>
      <c r="HWP423" s="121"/>
      <c r="HWQ423" s="370"/>
      <c r="HWR423" s="471"/>
      <c r="HWS423" s="93"/>
      <c r="HWT423" s="94"/>
      <c r="HWU423" s="94"/>
      <c r="HWV423" s="94"/>
      <c r="HWW423" s="94"/>
      <c r="HWX423" s="75"/>
      <c r="HWY423" s="370"/>
      <c r="HWZ423" s="121"/>
      <c r="HXA423" s="370"/>
      <c r="HXB423" s="121"/>
      <c r="HXC423" s="370"/>
      <c r="HXD423" s="471"/>
      <c r="HXE423" s="93"/>
      <c r="HXF423" s="94"/>
      <c r="HXG423" s="94"/>
      <c r="HXH423" s="94"/>
      <c r="HXI423" s="94"/>
      <c r="HXJ423" s="75"/>
      <c r="HXK423" s="370"/>
      <c r="HXL423" s="121"/>
      <c r="HXM423" s="370"/>
      <c r="HXN423" s="121"/>
      <c r="HXO423" s="370"/>
      <c r="HXP423" s="471"/>
      <c r="HXQ423" s="93"/>
      <c r="HXR423" s="94"/>
      <c r="HXS423" s="94"/>
      <c r="HXT423" s="94"/>
      <c r="HXU423" s="94"/>
      <c r="HXV423" s="75"/>
      <c r="HXW423" s="370"/>
      <c r="HXX423" s="121"/>
      <c r="HXY423" s="370"/>
      <c r="HXZ423" s="121"/>
      <c r="HYA423" s="370"/>
      <c r="HYB423" s="471"/>
      <c r="HYC423" s="93"/>
      <c r="HYD423" s="94"/>
      <c r="HYE423" s="94"/>
      <c r="HYF423" s="94"/>
      <c r="HYG423" s="94"/>
      <c r="HYH423" s="75"/>
      <c r="HYI423" s="370"/>
      <c r="HYJ423" s="121"/>
      <c r="HYK423" s="370"/>
      <c r="HYL423" s="121"/>
      <c r="HYM423" s="370"/>
      <c r="HYN423" s="471"/>
      <c r="HYO423" s="93"/>
      <c r="HYP423" s="94"/>
      <c r="HYQ423" s="94"/>
      <c r="HYR423" s="94"/>
      <c r="HYS423" s="94"/>
      <c r="HYT423" s="75"/>
      <c r="HYU423" s="370"/>
      <c r="HYV423" s="121"/>
      <c r="HYW423" s="370"/>
      <c r="HYX423" s="121"/>
      <c r="HYY423" s="370"/>
      <c r="HYZ423" s="471"/>
      <c r="HZA423" s="93"/>
      <c r="HZB423" s="94"/>
      <c r="HZC423" s="94"/>
      <c r="HZD423" s="94"/>
      <c r="HZE423" s="94"/>
      <c r="HZF423" s="75"/>
      <c r="HZG423" s="370"/>
      <c r="HZH423" s="121"/>
      <c r="HZI423" s="370"/>
      <c r="HZJ423" s="121"/>
      <c r="HZK423" s="370"/>
      <c r="HZL423" s="471"/>
      <c r="HZM423" s="93"/>
      <c r="HZN423" s="94"/>
      <c r="HZO423" s="94"/>
      <c r="HZP423" s="94"/>
      <c r="HZQ423" s="94"/>
      <c r="HZR423" s="75"/>
      <c r="HZS423" s="370"/>
      <c r="HZT423" s="121"/>
      <c r="HZU423" s="370"/>
      <c r="HZV423" s="121"/>
      <c r="HZW423" s="370"/>
      <c r="HZX423" s="471"/>
      <c r="HZY423" s="93"/>
      <c r="HZZ423" s="94"/>
      <c r="IAA423" s="94"/>
      <c r="IAB423" s="94"/>
      <c r="IAC423" s="94"/>
      <c r="IAD423" s="75"/>
      <c r="IAE423" s="370"/>
      <c r="IAF423" s="121"/>
      <c r="IAG423" s="370"/>
      <c r="IAH423" s="121"/>
      <c r="IAI423" s="370"/>
      <c r="IAJ423" s="471"/>
      <c r="IAK423" s="93"/>
      <c r="IAL423" s="94"/>
      <c r="IAM423" s="94"/>
      <c r="IAN423" s="94"/>
      <c r="IAO423" s="94"/>
      <c r="IAP423" s="75"/>
      <c r="IAQ423" s="370"/>
      <c r="IAR423" s="121"/>
      <c r="IAS423" s="370"/>
      <c r="IAT423" s="121"/>
      <c r="IAU423" s="370"/>
      <c r="IAV423" s="471"/>
      <c r="IAW423" s="93"/>
      <c r="IAX423" s="94"/>
      <c r="IAY423" s="94"/>
      <c r="IAZ423" s="94"/>
      <c r="IBA423" s="94"/>
      <c r="IBB423" s="75"/>
      <c r="IBC423" s="370"/>
      <c r="IBD423" s="121"/>
      <c r="IBE423" s="370"/>
      <c r="IBF423" s="121"/>
      <c r="IBG423" s="370"/>
      <c r="IBH423" s="471"/>
      <c r="IBI423" s="93"/>
      <c r="IBJ423" s="94"/>
      <c r="IBK423" s="94"/>
      <c r="IBL423" s="94"/>
      <c r="IBM423" s="94"/>
      <c r="IBN423" s="75"/>
      <c r="IBO423" s="370"/>
      <c r="IBP423" s="121"/>
      <c r="IBQ423" s="370"/>
      <c r="IBR423" s="121"/>
      <c r="IBS423" s="370"/>
      <c r="IBT423" s="471"/>
      <c r="IBU423" s="93"/>
      <c r="IBV423" s="94"/>
      <c r="IBW423" s="94"/>
      <c r="IBX423" s="94"/>
      <c r="IBY423" s="94"/>
      <c r="IBZ423" s="75"/>
      <c r="ICA423" s="370"/>
      <c r="ICB423" s="121"/>
      <c r="ICC423" s="370"/>
      <c r="ICD423" s="121"/>
      <c r="ICE423" s="370"/>
      <c r="ICF423" s="471"/>
      <c r="ICG423" s="93"/>
      <c r="ICH423" s="94"/>
      <c r="ICI423" s="94"/>
      <c r="ICJ423" s="94"/>
      <c r="ICK423" s="94"/>
      <c r="ICL423" s="75"/>
      <c r="ICM423" s="370"/>
      <c r="ICN423" s="121"/>
      <c r="ICO423" s="370"/>
      <c r="ICP423" s="121"/>
      <c r="ICQ423" s="370"/>
      <c r="ICR423" s="471"/>
      <c r="ICS423" s="93"/>
      <c r="ICT423" s="94"/>
      <c r="ICU423" s="94"/>
      <c r="ICV423" s="94"/>
      <c r="ICW423" s="94"/>
      <c r="ICX423" s="75"/>
      <c r="ICY423" s="370"/>
      <c r="ICZ423" s="121"/>
      <c r="IDA423" s="370"/>
      <c r="IDB423" s="121"/>
      <c r="IDC423" s="370"/>
      <c r="IDD423" s="471"/>
      <c r="IDE423" s="93"/>
      <c r="IDF423" s="94"/>
      <c r="IDG423" s="94"/>
      <c r="IDH423" s="94"/>
      <c r="IDI423" s="94"/>
      <c r="IDJ423" s="75"/>
      <c r="IDK423" s="370"/>
      <c r="IDL423" s="121"/>
      <c r="IDM423" s="370"/>
      <c r="IDN423" s="121"/>
      <c r="IDO423" s="370"/>
      <c r="IDP423" s="471"/>
      <c r="IDQ423" s="93"/>
      <c r="IDR423" s="94"/>
      <c r="IDS423" s="94"/>
      <c r="IDT423" s="94"/>
      <c r="IDU423" s="94"/>
      <c r="IDV423" s="75"/>
      <c r="IDW423" s="370"/>
      <c r="IDX423" s="121"/>
      <c r="IDY423" s="370"/>
      <c r="IDZ423" s="121"/>
      <c r="IEA423" s="370"/>
      <c r="IEB423" s="471"/>
      <c r="IEC423" s="93"/>
      <c r="IED423" s="94"/>
      <c r="IEE423" s="94"/>
      <c r="IEF423" s="94"/>
      <c r="IEG423" s="94"/>
      <c r="IEH423" s="75"/>
      <c r="IEI423" s="370"/>
      <c r="IEJ423" s="121"/>
      <c r="IEK423" s="370"/>
      <c r="IEL423" s="121"/>
      <c r="IEM423" s="370"/>
      <c r="IEN423" s="471"/>
      <c r="IEO423" s="93"/>
      <c r="IEP423" s="94"/>
      <c r="IEQ423" s="94"/>
      <c r="IER423" s="94"/>
      <c r="IES423" s="94"/>
      <c r="IET423" s="75"/>
      <c r="IEU423" s="370"/>
      <c r="IEV423" s="121"/>
      <c r="IEW423" s="370"/>
      <c r="IEX423" s="121"/>
      <c r="IEY423" s="370"/>
      <c r="IEZ423" s="471"/>
      <c r="IFA423" s="93"/>
      <c r="IFB423" s="94"/>
      <c r="IFC423" s="94"/>
      <c r="IFD423" s="94"/>
      <c r="IFE423" s="94"/>
      <c r="IFF423" s="75"/>
      <c r="IFG423" s="370"/>
      <c r="IFH423" s="121"/>
      <c r="IFI423" s="370"/>
      <c r="IFJ423" s="121"/>
      <c r="IFK423" s="370"/>
      <c r="IFL423" s="471"/>
      <c r="IFM423" s="93"/>
      <c r="IFN423" s="94"/>
      <c r="IFO423" s="94"/>
      <c r="IFP423" s="94"/>
      <c r="IFQ423" s="94"/>
      <c r="IFR423" s="75"/>
      <c r="IFS423" s="370"/>
      <c r="IFT423" s="121"/>
      <c r="IFU423" s="370"/>
      <c r="IFV423" s="121"/>
      <c r="IFW423" s="370"/>
      <c r="IFX423" s="471"/>
      <c r="IFY423" s="93"/>
      <c r="IFZ423" s="94"/>
      <c r="IGA423" s="94"/>
      <c r="IGB423" s="94"/>
      <c r="IGC423" s="94"/>
      <c r="IGD423" s="75"/>
      <c r="IGE423" s="370"/>
      <c r="IGF423" s="121"/>
      <c r="IGG423" s="370"/>
      <c r="IGH423" s="121"/>
      <c r="IGI423" s="370"/>
      <c r="IGJ423" s="471"/>
      <c r="IGK423" s="93"/>
      <c r="IGL423" s="94"/>
      <c r="IGM423" s="94"/>
      <c r="IGN423" s="94"/>
      <c r="IGO423" s="94"/>
      <c r="IGP423" s="75"/>
      <c r="IGQ423" s="370"/>
      <c r="IGR423" s="121"/>
      <c r="IGS423" s="370"/>
      <c r="IGT423" s="121"/>
      <c r="IGU423" s="370"/>
      <c r="IGV423" s="471"/>
      <c r="IGW423" s="93"/>
      <c r="IGX423" s="94"/>
      <c r="IGY423" s="94"/>
      <c r="IGZ423" s="94"/>
      <c r="IHA423" s="94"/>
      <c r="IHB423" s="75"/>
      <c r="IHC423" s="370"/>
      <c r="IHD423" s="121"/>
      <c r="IHE423" s="370"/>
      <c r="IHF423" s="121"/>
      <c r="IHG423" s="370"/>
      <c r="IHH423" s="471"/>
      <c r="IHI423" s="93"/>
      <c r="IHJ423" s="94"/>
      <c r="IHK423" s="94"/>
      <c r="IHL423" s="94"/>
      <c r="IHM423" s="94"/>
      <c r="IHN423" s="75"/>
      <c r="IHO423" s="370"/>
      <c r="IHP423" s="121"/>
      <c r="IHQ423" s="370"/>
      <c r="IHR423" s="121"/>
      <c r="IHS423" s="370"/>
      <c r="IHT423" s="471"/>
      <c r="IHU423" s="93"/>
      <c r="IHV423" s="94"/>
      <c r="IHW423" s="94"/>
      <c r="IHX423" s="94"/>
      <c r="IHY423" s="94"/>
      <c r="IHZ423" s="75"/>
      <c r="IIA423" s="370"/>
      <c r="IIB423" s="121"/>
      <c r="IIC423" s="370"/>
      <c r="IID423" s="121"/>
      <c r="IIE423" s="370"/>
      <c r="IIF423" s="471"/>
      <c r="IIG423" s="93"/>
      <c r="IIH423" s="94"/>
      <c r="III423" s="94"/>
      <c r="IIJ423" s="94"/>
      <c r="IIK423" s="94"/>
      <c r="IIL423" s="75"/>
      <c r="IIM423" s="370"/>
      <c r="IIN423" s="121"/>
      <c r="IIO423" s="370"/>
      <c r="IIP423" s="121"/>
      <c r="IIQ423" s="370"/>
      <c r="IIR423" s="471"/>
      <c r="IIS423" s="93"/>
      <c r="IIT423" s="94"/>
      <c r="IIU423" s="94"/>
      <c r="IIV423" s="94"/>
      <c r="IIW423" s="94"/>
      <c r="IIX423" s="75"/>
      <c r="IIY423" s="370"/>
      <c r="IIZ423" s="121"/>
      <c r="IJA423" s="370"/>
      <c r="IJB423" s="121"/>
      <c r="IJC423" s="370"/>
      <c r="IJD423" s="471"/>
      <c r="IJE423" s="93"/>
      <c r="IJF423" s="94"/>
      <c r="IJG423" s="94"/>
      <c r="IJH423" s="94"/>
      <c r="IJI423" s="94"/>
      <c r="IJJ423" s="75"/>
      <c r="IJK423" s="370"/>
      <c r="IJL423" s="121"/>
      <c r="IJM423" s="370"/>
      <c r="IJN423" s="121"/>
      <c r="IJO423" s="370"/>
      <c r="IJP423" s="471"/>
      <c r="IJQ423" s="93"/>
      <c r="IJR423" s="94"/>
      <c r="IJS423" s="94"/>
      <c r="IJT423" s="94"/>
      <c r="IJU423" s="94"/>
      <c r="IJV423" s="75"/>
      <c r="IJW423" s="370"/>
      <c r="IJX423" s="121"/>
      <c r="IJY423" s="370"/>
      <c r="IJZ423" s="121"/>
      <c r="IKA423" s="370"/>
      <c r="IKB423" s="471"/>
      <c r="IKC423" s="93"/>
      <c r="IKD423" s="94"/>
      <c r="IKE423" s="94"/>
      <c r="IKF423" s="94"/>
      <c r="IKG423" s="94"/>
      <c r="IKH423" s="75"/>
      <c r="IKI423" s="370"/>
      <c r="IKJ423" s="121"/>
      <c r="IKK423" s="370"/>
      <c r="IKL423" s="121"/>
      <c r="IKM423" s="370"/>
      <c r="IKN423" s="471"/>
      <c r="IKO423" s="93"/>
      <c r="IKP423" s="94"/>
      <c r="IKQ423" s="94"/>
      <c r="IKR423" s="94"/>
      <c r="IKS423" s="94"/>
      <c r="IKT423" s="75"/>
      <c r="IKU423" s="370"/>
      <c r="IKV423" s="121"/>
      <c r="IKW423" s="370"/>
      <c r="IKX423" s="121"/>
      <c r="IKY423" s="370"/>
      <c r="IKZ423" s="471"/>
      <c r="ILA423" s="93"/>
      <c r="ILB423" s="94"/>
      <c r="ILC423" s="94"/>
      <c r="ILD423" s="94"/>
      <c r="ILE423" s="94"/>
      <c r="ILF423" s="75"/>
      <c r="ILG423" s="370"/>
      <c r="ILH423" s="121"/>
      <c r="ILI423" s="370"/>
      <c r="ILJ423" s="121"/>
      <c r="ILK423" s="370"/>
      <c r="ILL423" s="471"/>
      <c r="ILM423" s="93"/>
      <c r="ILN423" s="94"/>
      <c r="ILO423" s="94"/>
      <c r="ILP423" s="94"/>
      <c r="ILQ423" s="94"/>
      <c r="ILR423" s="75"/>
      <c r="ILS423" s="370"/>
      <c r="ILT423" s="121"/>
      <c r="ILU423" s="370"/>
      <c r="ILV423" s="121"/>
      <c r="ILW423" s="370"/>
      <c r="ILX423" s="471"/>
      <c r="ILY423" s="93"/>
      <c r="ILZ423" s="94"/>
      <c r="IMA423" s="94"/>
      <c r="IMB423" s="94"/>
      <c r="IMC423" s="94"/>
      <c r="IMD423" s="75"/>
      <c r="IME423" s="370"/>
      <c r="IMF423" s="121"/>
      <c r="IMG423" s="370"/>
      <c r="IMH423" s="121"/>
      <c r="IMI423" s="370"/>
      <c r="IMJ423" s="471"/>
      <c r="IMK423" s="93"/>
      <c r="IML423" s="94"/>
      <c r="IMM423" s="94"/>
      <c r="IMN423" s="94"/>
      <c r="IMO423" s="94"/>
      <c r="IMP423" s="75"/>
      <c r="IMQ423" s="370"/>
      <c r="IMR423" s="121"/>
      <c r="IMS423" s="370"/>
      <c r="IMT423" s="121"/>
      <c r="IMU423" s="370"/>
      <c r="IMV423" s="471"/>
      <c r="IMW423" s="93"/>
      <c r="IMX423" s="94"/>
      <c r="IMY423" s="94"/>
      <c r="IMZ423" s="94"/>
      <c r="INA423" s="94"/>
      <c r="INB423" s="75"/>
      <c r="INC423" s="370"/>
      <c r="IND423" s="121"/>
      <c r="INE423" s="370"/>
      <c r="INF423" s="121"/>
      <c r="ING423" s="370"/>
      <c r="INH423" s="471"/>
      <c r="INI423" s="93"/>
      <c r="INJ423" s="94"/>
      <c r="INK423" s="94"/>
      <c r="INL423" s="94"/>
      <c r="INM423" s="94"/>
      <c r="INN423" s="75"/>
      <c r="INO423" s="370"/>
      <c r="INP423" s="121"/>
      <c r="INQ423" s="370"/>
      <c r="INR423" s="121"/>
      <c r="INS423" s="370"/>
      <c r="INT423" s="471"/>
      <c r="INU423" s="93"/>
      <c r="INV423" s="94"/>
      <c r="INW423" s="94"/>
      <c r="INX423" s="94"/>
      <c r="INY423" s="94"/>
      <c r="INZ423" s="75"/>
      <c r="IOA423" s="370"/>
      <c r="IOB423" s="121"/>
      <c r="IOC423" s="370"/>
      <c r="IOD423" s="121"/>
      <c r="IOE423" s="370"/>
      <c r="IOF423" s="471"/>
      <c r="IOG423" s="93"/>
      <c r="IOH423" s="94"/>
      <c r="IOI423" s="94"/>
      <c r="IOJ423" s="94"/>
      <c r="IOK423" s="94"/>
      <c r="IOL423" s="75"/>
      <c r="IOM423" s="370"/>
      <c r="ION423" s="121"/>
      <c r="IOO423" s="370"/>
      <c r="IOP423" s="121"/>
      <c r="IOQ423" s="370"/>
      <c r="IOR423" s="471"/>
      <c r="IOS423" s="93"/>
      <c r="IOT423" s="94"/>
      <c r="IOU423" s="94"/>
      <c r="IOV423" s="94"/>
      <c r="IOW423" s="94"/>
      <c r="IOX423" s="75"/>
      <c r="IOY423" s="370"/>
      <c r="IOZ423" s="121"/>
      <c r="IPA423" s="370"/>
      <c r="IPB423" s="121"/>
      <c r="IPC423" s="370"/>
      <c r="IPD423" s="471"/>
      <c r="IPE423" s="93"/>
      <c r="IPF423" s="94"/>
      <c r="IPG423" s="94"/>
      <c r="IPH423" s="94"/>
      <c r="IPI423" s="94"/>
      <c r="IPJ423" s="75"/>
      <c r="IPK423" s="370"/>
      <c r="IPL423" s="121"/>
      <c r="IPM423" s="370"/>
      <c r="IPN423" s="121"/>
      <c r="IPO423" s="370"/>
      <c r="IPP423" s="471"/>
      <c r="IPQ423" s="93"/>
      <c r="IPR423" s="94"/>
      <c r="IPS423" s="94"/>
      <c r="IPT423" s="94"/>
      <c r="IPU423" s="94"/>
      <c r="IPV423" s="75"/>
      <c r="IPW423" s="370"/>
      <c r="IPX423" s="121"/>
      <c r="IPY423" s="370"/>
      <c r="IPZ423" s="121"/>
      <c r="IQA423" s="370"/>
      <c r="IQB423" s="471"/>
      <c r="IQC423" s="93"/>
      <c r="IQD423" s="94"/>
      <c r="IQE423" s="94"/>
      <c r="IQF423" s="94"/>
      <c r="IQG423" s="94"/>
      <c r="IQH423" s="75"/>
      <c r="IQI423" s="370"/>
      <c r="IQJ423" s="121"/>
      <c r="IQK423" s="370"/>
      <c r="IQL423" s="121"/>
      <c r="IQM423" s="370"/>
      <c r="IQN423" s="471"/>
      <c r="IQO423" s="93"/>
      <c r="IQP423" s="94"/>
      <c r="IQQ423" s="94"/>
      <c r="IQR423" s="94"/>
      <c r="IQS423" s="94"/>
      <c r="IQT423" s="75"/>
      <c r="IQU423" s="370"/>
      <c r="IQV423" s="121"/>
      <c r="IQW423" s="370"/>
      <c r="IQX423" s="121"/>
      <c r="IQY423" s="370"/>
      <c r="IQZ423" s="471"/>
      <c r="IRA423" s="93"/>
      <c r="IRB423" s="94"/>
      <c r="IRC423" s="94"/>
      <c r="IRD423" s="94"/>
      <c r="IRE423" s="94"/>
      <c r="IRF423" s="75"/>
      <c r="IRG423" s="370"/>
      <c r="IRH423" s="121"/>
      <c r="IRI423" s="370"/>
      <c r="IRJ423" s="121"/>
      <c r="IRK423" s="370"/>
      <c r="IRL423" s="471"/>
      <c r="IRM423" s="93"/>
      <c r="IRN423" s="94"/>
      <c r="IRO423" s="94"/>
      <c r="IRP423" s="94"/>
      <c r="IRQ423" s="94"/>
      <c r="IRR423" s="75"/>
      <c r="IRS423" s="370"/>
      <c r="IRT423" s="121"/>
      <c r="IRU423" s="370"/>
      <c r="IRV423" s="121"/>
      <c r="IRW423" s="370"/>
      <c r="IRX423" s="471"/>
      <c r="IRY423" s="93"/>
      <c r="IRZ423" s="94"/>
      <c r="ISA423" s="94"/>
      <c r="ISB423" s="94"/>
      <c r="ISC423" s="94"/>
      <c r="ISD423" s="75"/>
      <c r="ISE423" s="370"/>
      <c r="ISF423" s="121"/>
      <c r="ISG423" s="370"/>
      <c r="ISH423" s="121"/>
      <c r="ISI423" s="370"/>
      <c r="ISJ423" s="471"/>
      <c r="ISK423" s="93"/>
      <c r="ISL423" s="94"/>
      <c r="ISM423" s="94"/>
      <c r="ISN423" s="94"/>
      <c r="ISO423" s="94"/>
      <c r="ISP423" s="75"/>
      <c r="ISQ423" s="370"/>
      <c r="ISR423" s="121"/>
      <c r="ISS423" s="370"/>
      <c r="IST423" s="121"/>
      <c r="ISU423" s="370"/>
      <c r="ISV423" s="471"/>
      <c r="ISW423" s="93"/>
      <c r="ISX423" s="94"/>
      <c r="ISY423" s="94"/>
      <c r="ISZ423" s="94"/>
      <c r="ITA423" s="94"/>
      <c r="ITB423" s="75"/>
      <c r="ITC423" s="370"/>
      <c r="ITD423" s="121"/>
      <c r="ITE423" s="370"/>
      <c r="ITF423" s="121"/>
      <c r="ITG423" s="370"/>
      <c r="ITH423" s="471"/>
      <c r="ITI423" s="93"/>
      <c r="ITJ423" s="94"/>
      <c r="ITK423" s="94"/>
      <c r="ITL423" s="94"/>
      <c r="ITM423" s="94"/>
      <c r="ITN423" s="75"/>
      <c r="ITO423" s="370"/>
      <c r="ITP423" s="121"/>
      <c r="ITQ423" s="370"/>
      <c r="ITR423" s="121"/>
      <c r="ITS423" s="370"/>
      <c r="ITT423" s="471"/>
      <c r="ITU423" s="93"/>
      <c r="ITV423" s="94"/>
      <c r="ITW423" s="94"/>
      <c r="ITX423" s="94"/>
      <c r="ITY423" s="94"/>
      <c r="ITZ423" s="75"/>
      <c r="IUA423" s="370"/>
      <c r="IUB423" s="121"/>
      <c r="IUC423" s="370"/>
      <c r="IUD423" s="121"/>
      <c r="IUE423" s="370"/>
      <c r="IUF423" s="471"/>
      <c r="IUG423" s="93"/>
      <c r="IUH423" s="94"/>
      <c r="IUI423" s="94"/>
      <c r="IUJ423" s="94"/>
      <c r="IUK423" s="94"/>
      <c r="IUL423" s="75"/>
      <c r="IUM423" s="370"/>
      <c r="IUN423" s="121"/>
      <c r="IUO423" s="370"/>
      <c r="IUP423" s="121"/>
      <c r="IUQ423" s="370"/>
      <c r="IUR423" s="471"/>
      <c r="IUS423" s="93"/>
      <c r="IUT423" s="94"/>
      <c r="IUU423" s="94"/>
      <c r="IUV423" s="94"/>
      <c r="IUW423" s="94"/>
      <c r="IUX423" s="75"/>
      <c r="IUY423" s="370"/>
      <c r="IUZ423" s="121"/>
      <c r="IVA423" s="370"/>
      <c r="IVB423" s="121"/>
      <c r="IVC423" s="370"/>
      <c r="IVD423" s="471"/>
      <c r="IVE423" s="93"/>
      <c r="IVF423" s="94"/>
      <c r="IVG423" s="94"/>
      <c r="IVH423" s="94"/>
      <c r="IVI423" s="94"/>
      <c r="IVJ423" s="75"/>
      <c r="IVK423" s="370"/>
      <c r="IVL423" s="121"/>
      <c r="IVM423" s="370"/>
      <c r="IVN423" s="121"/>
      <c r="IVO423" s="370"/>
      <c r="IVP423" s="471"/>
      <c r="IVQ423" s="93"/>
      <c r="IVR423" s="94"/>
      <c r="IVS423" s="94"/>
      <c r="IVT423" s="94"/>
      <c r="IVU423" s="94"/>
      <c r="IVV423" s="75"/>
      <c r="IVW423" s="370"/>
      <c r="IVX423" s="121"/>
      <c r="IVY423" s="370"/>
      <c r="IVZ423" s="121"/>
      <c r="IWA423" s="370"/>
      <c r="IWB423" s="471"/>
      <c r="IWC423" s="93"/>
      <c r="IWD423" s="94"/>
      <c r="IWE423" s="94"/>
      <c r="IWF423" s="94"/>
      <c r="IWG423" s="94"/>
      <c r="IWH423" s="75"/>
      <c r="IWI423" s="370"/>
      <c r="IWJ423" s="121"/>
      <c r="IWK423" s="370"/>
      <c r="IWL423" s="121"/>
      <c r="IWM423" s="370"/>
      <c r="IWN423" s="471"/>
      <c r="IWO423" s="93"/>
      <c r="IWP423" s="94"/>
      <c r="IWQ423" s="94"/>
      <c r="IWR423" s="94"/>
      <c r="IWS423" s="94"/>
      <c r="IWT423" s="75"/>
      <c r="IWU423" s="370"/>
      <c r="IWV423" s="121"/>
      <c r="IWW423" s="370"/>
      <c r="IWX423" s="121"/>
      <c r="IWY423" s="370"/>
      <c r="IWZ423" s="471"/>
      <c r="IXA423" s="93"/>
      <c r="IXB423" s="94"/>
      <c r="IXC423" s="94"/>
      <c r="IXD423" s="94"/>
      <c r="IXE423" s="94"/>
      <c r="IXF423" s="75"/>
      <c r="IXG423" s="370"/>
      <c r="IXH423" s="121"/>
      <c r="IXI423" s="370"/>
      <c r="IXJ423" s="121"/>
      <c r="IXK423" s="370"/>
      <c r="IXL423" s="471"/>
      <c r="IXM423" s="93"/>
      <c r="IXN423" s="94"/>
      <c r="IXO423" s="94"/>
      <c r="IXP423" s="94"/>
      <c r="IXQ423" s="94"/>
      <c r="IXR423" s="75"/>
      <c r="IXS423" s="370"/>
      <c r="IXT423" s="121"/>
      <c r="IXU423" s="370"/>
      <c r="IXV423" s="121"/>
      <c r="IXW423" s="370"/>
      <c r="IXX423" s="471"/>
      <c r="IXY423" s="93"/>
      <c r="IXZ423" s="94"/>
      <c r="IYA423" s="94"/>
      <c r="IYB423" s="94"/>
      <c r="IYC423" s="94"/>
      <c r="IYD423" s="75"/>
      <c r="IYE423" s="370"/>
      <c r="IYF423" s="121"/>
      <c r="IYG423" s="370"/>
      <c r="IYH423" s="121"/>
      <c r="IYI423" s="370"/>
      <c r="IYJ423" s="471"/>
      <c r="IYK423" s="93"/>
      <c r="IYL423" s="94"/>
      <c r="IYM423" s="94"/>
      <c r="IYN423" s="94"/>
      <c r="IYO423" s="94"/>
      <c r="IYP423" s="75"/>
      <c r="IYQ423" s="370"/>
      <c r="IYR423" s="121"/>
      <c r="IYS423" s="370"/>
      <c r="IYT423" s="121"/>
      <c r="IYU423" s="370"/>
      <c r="IYV423" s="471"/>
      <c r="IYW423" s="93"/>
      <c r="IYX423" s="94"/>
      <c r="IYY423" s="94"/>
      <c r="IYZ423" s="94"/>
      <c r="IZA423" s="94"/>
      <c r="IZB423" s="75"/>
      <c r="IZC423" s="370"/>
      <c r="IZD423" s="121"/>
      <c r="IZE423" s="370"/>
      <c r="IZF423" s="121"/>
      <c r="IZG423" s="370"/>
      <c r="IZH423" s="471"/>
      <c r="IZI423" s="93"/>
      <c r="IZJ423" s="94"/>
      <c r="IZK423" s="94"/>
      <c r="IZL423" s="94"/>
      <c r="IZM423" s="94"/>
      <c r="IZN423" s="75"/>
      <c r="IZO423" s="370"/>
      <c r="IZP423" s="121"/>
      <c r="IZQ423" s="370"/>
      <c r="IZR423" s="121"/>
      <c r="IZS423" s="370"/>
      <c r="IZT423" s="471"/>
      <c r="IZU423" s="93"/>
      <c r="IZV423" s="94"/>
      <c r="IZW423" s="94"/>
      <c r="IZX423" s="94"/>
      <c r="IZY423" s="94"/>
      <c r="IZZ423" s="75"/>
      <c r="JAA423" s="370"/>
      <c r="JAB423" s="121"/>
      <c r="JAC423" s="370"/>
      <c r="JAD423" s="121"/>
      <c r="JAE423" s="370"/>
      <c r="JAF423" s="471"/>
      <c r="JAG423" s="93"/>
      <c r="JAH423" s="94"/>
      <c r="JAI423" s="94"/>
      <c r="JAJ423" s="94"/>
      <c r="JAK423" s="94"/>
      <c r="JAL423" s="75"/>
      <c r="JAM423" s="370"/>
      <c r="JAN423" s="121"/>
      <c r="JAO423" s="370"/>
      <c r="JAP423" s="121"/>
      <c r="JAQ423" s="370"/>
      <c r="JAR423" s="471"/>
      <c r="JAS423" s="93"/>
      <c r="JAT423" s="94"/>
      <c r="JAU423" s="94"/>
      <c r="JAV423" s="94"/>
      <c r="JAW423" s="94"/>
      <c r="JAX423" s="75"/>
      <c r="JAY423" s="370"/>
      <c r="JAZ423" s="121"/>
      <c r="JBA423" s="370"/>
      <c r="JBB423" s="121"/>
      <c r="JBC423" s="370"/>
      <c r="JBD423" s="471"/>
      <c r="JBE423" s="93"/>
      <c r="JBF423" s="94"/>
      <c r="JBG423" s="94"/>
      <c r="JBH423" s="94"/>
      <c r="JBI423" s="94"/>
      <c r="JBJ423" s="75"/>
      <c r="JBK423" s="370"/>
      <c r="JBL423" s="121"/>
      <c r="JBM423" s="370"/>
      <c r="JBN423" s="121"/>
      <c r="JBO423" s="370"/>
      <c r="JBP423" s="471"/>
      <c r="JBQ423" s="93"/>
      <c r="JBR423" s="94"/>
      <c r="JBS423" s="94"/>
      <c r="JBT423" s="94"/>
      <c r="JBU423" s="94"/>
      <c r="JBV423" s="75"/>
      <c r="JBW423" s="370"/>
      <c r="JBX423" s="121"/>
      <c r="JBY423" s="370"/>
      <c r="JBZ423" s="121"/>
      <c r="JCA423" s="370"/>
      <c r="JCB423" s="471"/>
      <c r="JCC423" s="93"/>
      <c r="JCD423" s="94"/>
      <c r="JCE423" s="94"/>
      <c r="JCF423" s="94"/>
      <c r="JCG423" s="94"/>
      <c r="JCH423" s="75"/>
      <c r="JCI423" s="370"/>
      <c r="JCJ423" s="121"/>
      <c r="JCK423" s="370"/>
      <c r="JCL423" s="121"/>
      <c r="JCM423" s="370"/>
      <c r="JCN423" s="471"/>
      <c r="JCO423" s="93"/>
      <c r="JCP423" s="94"/>
      <c r="JCQ423" s="94"/>
      <c r="JCR423" s="94"/>
      <c r="JCS423" s="94"/>
      <c r="JCT423" s="75"/>
      <c r="JCU423" s="370"/>
      <c r="JCV423" s="121"/>
      <c r="JCW423" s="370"/>
      <c r="JCX423" s="121"/>
      <c r="JCY423" s="370"/>
      <c r="JCZ423" s="471"/>
      <c r="JDA423" s="93"/>
      <c r="JDB423" s="94"/>
      <c r="JDC423" s="94"/>
      <c r="JDD423" s="94"/>
      <c r="JDE423" s="94"/>
      <c r="JDF423" s="75"/>
      <c r="JDG423" s="370"/>
      <c r="JDH423" s="121"/>
      <c r="JDI423" s="370"/>
      <c r="JDJ423" s="121"/>
      <c r="JDK423" s="370"/>
      <c r="JDL423" s="471"/>
      <c r="JDM423" s="93"/>
      <c r="JDN423" s="94"/>
      <c r="JDO423" s="94"/>
      <c r="JDP423" s="94"/>
      <c r="JDQ423" s="94"/>
      <c r="JDR423" s="75"/>
      <c r="JDS423" s="370"/>
      <c r="JDT423" s="121"/>
      <c r="JDU423" s="370"/>
      <c r="JDV423" s="121"/>
      <c r="JDW423" s="370"/>
      <c r="JDX423" s="471"/>
      <c r="JDY423" s="93"/>
      <c r="JDZ423" s="94"/>
      <c r="JEA423" s="94"/>
      <c r="JEB423" s="94"/>
      <c r="JEC423" s="94"/>
      <c r="JED423" s="75"/>
      <c r="JEE423" s="370"/>
      <c r="JEF423" s="121"/>
      <c r="JEG423" s="370"/>
      <c r="JEH423" s="121"/>
      <c r="JEI423" s="370"/>
      <c r="JEJ423" s="471"/>
      <c r="JEK423" s="93"/>
      <c r="JEL423" s="94"/>
      <c r="JEM423" s="94"/>
      <c r="JEN423" s="94"/>
      <c r="JEO423" s="94"/>
      <c r="JEP423" s="75"/>
      <c r="JEQ423" s="370"/>
      <c r="JER423" s="121"/>
      <c r="JES423" s="370"/>
      <c r="JET423" s="121"/>
      <c r="JEU423" s="370"/>
      <c r="JEV423" s="471"/>
      <c r="JEW423" s="93"/>
      <c r="JEX423" s="94"/>
      <c r="JEY423" s="94"/>
      <c r="JEZ423" s="94"/>
      <c r="JFA423" s="94"/>
      <c r="JFB423" s="75"/>
      <c r="JFC423" s="370"/>
      <c r="JFD423" s="121"/>
      <c r="JFE423" s="370"/>
      <c r="JFF423" s="121"/>
      <c r="JFG423" s="370"/>
      <c r="JFH423" s="471"/>
      <c r="JFI423" s="93"/>
      <c r="JFJ423" s="94"/>
      <c r="JFK423" s="94"/>
      <c r="JFL423" s="94"/>
      <c r="JFM423" s="94"/>
      <c r="JFN423" s="75"/>
      <c r="JFO423" s="370"/>
      <c r="JFP423" s="121"/>
      <c r="JFQ423" s="370"/>
      <c r="JFR423" s="121"/>
      <c r="JFS423" s="370"/>
      <c r="JFT423" s="471"/>
      <c r="JFU423" s="93"/>
      <c r="JFV423" s="94"/>
      <c r="JFW423" s="94"/>
      <c r="JFX423" s="94"/>
      <c r="JFY423" s="94"/>
      <c r="JFZ423" s="75"/>
      <c r="JGA423" s="370"/>
      <c r="JGB423" s="121"/>
      <c r="JGC423" s="370"/>
      <c r="JGD423" s="121"/>
      <c r="JGE423" s="370"/>
      <c r="JGF423" s="471"/>
      <c r="JGG423" s="93"/>
      <c r="JGH423" s="94"/>
      <c r="JGI423" s="94"/>
      <c r="JGJ423" s="94"/>
      <c r="JGK423" s="94"/>
      <c r="JGL423" s="75"/>
      <c r="JGM423" s="370"/>
      <c r="JGN423" s="121"/>
      <c r="JGO423" s="370"/>
      <c r="JGP423" s="121"/>
      <c r="JGQ423" s="370"/>
      <c r="JGR423" s="471"/>
      <c r="JGS423" s="93"/>
      <c r="JGT423" s="94"/>
      <c r="JGU423" s="94"/>
      <c r="JGV423" s="94"/>
      <c r="JGW423" s="94"/>
      <c r="JGX423" s="75"/>
      <c r="JGY423" s="370"/>
      <c r="JGZ423" s="121"/>
      <c r="JHA423" s="370"/>
      <c r="JHB423" s="121"/>
      <c r="JHC423" s="370"/>
      <c r="JHD423" s="471"/>
      <c r="JHE423" s="93"/>
      <c r="JHF423" s="94"/>
      <c r="JHG423" s="94"/>
      <c r="JHH423" s="94"/>
      <c r="JHI423" s="94"/>
      <c r="JHJ423" s="75"/>
      <c r="JHK423" s="370"/>
      <c r="JHL423" s="121"/>
      <c r="JHM423" s="370"/>
      <c r="JHN423" s="121"/>
      <c r="JHO423" s="370"/>
      <c r="JHP423" s="471"/>
      <c r="JHQ423" s="93"/>
      <c r="JHR423" s="94"/>
      <c r="JHS423" s="94"/>
      <c r="JHT423" s="94"/>
      <c r="JHU423" s="94"/>
      <c r="JHV423" s="75"/>
      <c r="JHW423" s="370"/>
      <c r="JHX423" s="121"/>
      <c r="JHY423" s="370"/>
      <c r="JHZ423" s="121"/>
      <c r="JIA423" s="370"/>
      <c r="JIB423" s="471"/>
      <c r="JIC423" s="93"/>
      <c r="JID423" s="94"/>
      <c r="JIE423" s="94"/>
      <c r="JIF423" s="94"/>
      <c r="JIG423" s="94"/>
      <c r="JIH423" s="75"/>
      <c r="JII423" s="370"/>
      <c r="JIJ423" s="121"/>
      <c r="JIK423" s="370"/>
      <c r="JIL423" s="121"/>
      <c r="JIM423" s="370"/>
      <c r="JIN423" s="471"/>
      <c r="JIO423" s="93"/>
      <c r="JIP423" s="94"/>
      <c r="JIQ423" s="94"/>
      <c r="JIR423" s="94"/>
      <c r="JIS423" s="94"/>
      <c r="JIT423" s="75"/>
      <c r="JIU423" s="370"/>
      <c r="JIV423" s="121"/>
      <c r="JIW423" s="370"/>
      <c r="JIX423" s="121"/>
      <c r="JIY423" s="370"/>
      <c r="JIZ423" s="471"/>
      <c r="JJA423" s="93"/>
      <c r="JJB423" s="94"/>
      <c r="JJC423" s="94"/>
      <c r="JJD423" s="94"/>
      <c r="JJE423" s="94"/>
      <c r="JJF423" s="75"/>
      <c r="JJG423" s="370"/>
      <c r="JJH423" s="121"/>
      <c r="JJI423" s="370"/>
      <c r="JJJ423" s="121"/>
      <c r="JJK423" s="370"/>
      <c r="JJL423" s="471"/>
      <c r="JJM423" s="93"/>
      <c r="JJN423" s="94"/>
      <c r="JJO423" s="94"/>
      <c r="JJP423" s="94"/>
      <c r="JJQ423" s="94"/>
      <c r="JJR423" s="75"/>
      <c r="JJS423" s="370"/>
      <c r="JJT423" s="121"/>
      <c r="JJU423" s="370"/>
      <c r="JJV423" s="121"/>
      <c r="JJW423" s="370"/>
      <c r="JJX423" s="471"/>
      <c r="JJY423" s="93"/>
      <c r="JJZ423" s="94"/>
      <c r="JKA423" s="94"/>
      <c r="JKB423" s="94"/>
      <c r="JKC423" s="94"/>
      <c r="JKD423" s="75"/>
      <c r="JKE423" s="370"/>
      <c r="JKF423" s="121"/>
      <c r="JKG423" s="370"/>
      <c r="JKH423" s="121"/>
      <c r="JKI423" s="370"/>
      <c r="JKJ423" s="471"/>
      <c r="JKK423" s="93"/>
      <c r="JKL423" s="94"/>
      <c r="JKM423" s="94"/>
      <c r="JKN423" s="94"/>
      <c r="JKO423" s="94"/>
      <c r="JKP423" s="75"/>
      <c r="JKQ423" s="370"/>
      <c r="JKR423" s="121"/>
      <c r="JKS423" s="370"/>
      <c r="JKT423" s="121"/>
      <c r="JKU423" s="370"/>
      <c r="JKV423" s="471"/>
      <c r="JKW423" s="93"/>
      <c r="JKX423" s="94"/>
      <c r="JKY423" s="94"/>
      <c r="JKZ423" s="94"/>
      <c r="JLA423" s="94"/>
      <c r="JLB423" s="75"/>
      <c r="JLC423" s="370"/>
      <c r="JLD423" s="121"/>
      <c r="JLE423" s="370"/>
      <c r="JLF423" s="121"/>
      <c r="JLG423" s="370"/>
      <c r="JLH423" s="471"/>
      <c r="JLI423" s="93"/>
      <c r="JLJ423" s="94"/>
      <c r="JLK423" s="94"/>
      <c r="JLL423" s="94"/>
      <c r="JLM423" s="94"/>
      <c r="JLN423" s="75"/>
      <c r="JLO423" s="370"/>
      <c r="JLP423" s="121"/>
      <c r="JLQ423" s="370"/>
      <c r="JLR423" s="121"/>
      <c r="JLS423" s="370"/>
      <c r="JLT423" s="471"/>
      <c r="JLU423" s="93"/>
      <c r="JLV423" s="94"/>
      <c r="JLW423" s="94"/>
      <c r="JLX423" s="94"/>
      <c r="JLY423" s="94"/>
      <c r="JLZ423" s="75"/>
      <c r="JMA423" s="370"/>
      <c r="JMB423" s="121"/>
      <c r="JMC423" s="370"/>
      <c r="JMD423" s="121"/>
      <c r="JME423" s="370"/>
      <c r="JMF423" s="471"/>
      <c r="JMG423" s="93"/>
      <c r="JMH423" s="94"/>
      <c r="JMI423" s="94"/>
      <c r="JMJ423" s="94"/>
      <c r="JMK423" s="94"/>
      <c r="JML423" s="75"/>
      <c r="JMM423" s="370"/>
      <c r="JMN423" s="121"/>
      <c r="JMO423" s="370"/>
      <c r="JMP423" s="121"/>
      <c r="JMQ423" s="370"/>
      <c r="JMR423" s="471"/>
      <c r="JMS423" s="93"/>
      <c r="JMT423" s="94"/>
      <c r="JMU423" s="94"/>
      <c r="JMV423" s="94"/>
      <c r="JMW423" s="94"/>
      <c r="JMX423" s="75"/>
      <c r="JMY423" s="370"/>
      <c r="JMZ423" s="121"/>
      <c r="JNA423" s="370"/>
      <c r="JNB423" s="121"/>
      <c r="JNC423" s="370"/>
      <c r="JND423" s="471"/>
      <c r="JNE423" s="93"/>
      <c r="JNF423" s="94"/>
      <c r="JNG423" s="94"/>
      <c r="JNH423" s="94"/>
      <c r="JNI423" s="94"/>
      <c r="JNJ423" s="75"/>
      <c r="JNK423" s="370"/>
      <c r="JNL423" s="121"/>
      <c r="JNM423" s="370"/>
      <c r="JNN423" s="121"/>
      <c r="JNO423" s="370"/>
      <c r="JNP423" s="471"/>
      <c r="JNQ423" s="93"/>
      <c r="JNR423" s="94"/>
      <c r="JNS423" s="94"/>
      <c r="JNT423" s="94"/>
      <c r="JNU423" s="94"/>
      <c r="JNV423" s="75"/>
      <c r="JNW423" s="370"/>
      <c r="JNX423" s="121"/>
      <c r="JNY423" s="370"/>
      <c r="JNZ423" s="121"/>
      <c r="JOA423" s="370"/>
      <c r="JOB423" s="471"/>
      <c r="JOC423" s="93"/>
      <c r="JOD423" s="94"/>
      <c r="JOE423" s="94"/>
      <c r="JOF423" s="94"/>
      <c r="JOG423" s="94"/>
      <c r="JOH423" s="75"/>
      <c r="JOI423" s="370"/>
      <c r="JOJ423" s="121"/>
      <c r="JOK423" s="370"/>
      <c r="JOL423" s="121"/>
      <c r="JOM423" s="370"/>
      <c r="JON423" s="471"/>
      <c r="JOO423" s="93"/>
      <c r="JOP423" s="94"/>
      <c r="JOQ423" s="94"/>
      <c r="JOR423" s="94"/>
      <c r="JOS423" s="94"/>
      <c r="JOT423" s="75"/>
      <c r="JOU423" s="370"/>
      <c r="JOV423" s="121"/>
      <c r="JOW423" s="370"/>
      <c r="JOX423" s="121"/>
      <c r="JOY423" s="370"/>
      <c r="JOZ423" s="471"/>
      <c r="JPA423" s="93"/>
      <c r="JPB423" s="94"/>
      <c r="JPC423" s="94"/>
      <c r="JPD423" s="94"/>
      <c r="JPE423" s="94"/>
      <c r="JPF423" s="75"/>
      <c r="JPG423" s="370"/>
      <c r="JPH423" s="121"/>
      <c r="JPI423" s="370"/>
      <c r="JPJ423" s="121"/>
      <c r="JPK423" s="370"/>
      <c r="JPL423" s="471"/>
      <c r="JPM423" s="93"/>
      <c r="JPN423" s="94"/>
      <c r="JPO423" s="94"/>
      <c r="JPP423" s="94"/>
      <c r="JPQ423" s="94"/>
      <c r="JPR423" s="75"/>
      <c r="JPS423" s="370"/>
      <c r="JPT423" s="121"/>
      <c r="JPU423" s="370"/>
      <c r="JPV423" s="121"/>
      <c r="JPW423" s="370"/>
      <c r="JPX423" s="471"/>
      <c r="JPY423" s="93"/>
      <c r="JPZ423" s="94"/>
      <c r="JQA423" s="94"/>
      <c r="JQB423" s="94"/>
      <c r="JQC423" s="94"/>
      <c r="JQD423" s="75"/>
      <c r="JQE423" s="370"/>
      <c r="JQF423" s="121"/>
      <c r="JQG423" s="370"/>
      <c r="JQH423" s="121"/>
      <c r="JQI423" s="370"/>
      <c r="JQJ423" s="471"/>
      <c r="JQK423" s="93"/>
      <c r="JQL423" s="94"/>
      <c r="JQM423" s="94"/>
      <c r="JQN423" s="94"/>
      <c r="JQO423" s="94"/>
      <c r="JQP423" s="75"/>
      <c r="JQQ423" s="370"/>
      <c r="JQR423" s="121"/>
      <c r="JQS423" s="370"/>
      <c r="JQT423" s="121"/>
      <c r="JQU423" s="370"/>
      <c r="JQV423" s="471"/>
      <c r="JQW423" s="93"/>
      <c r="JQX423" s="94"/>
      <c r="JQY423" s="94"/>
      <c r="JQZ423" s="94"/>
      <c r="JRA423" s="94"/>
      <c r="JRB423" s="75"/>
      <c r="JRC423" s="370"/>
      <c r="JRD423" s="121"/>
      <c r="JRE423" s="370"/>
      <c r="JRF423" s="121"/>
      <c r="JRG423" s="370"/>
      <c r="JRH423" s="471"/>
      <c r="JRI423" s="93"/>
      <c r="JRJ423" s="94"/>
      <c r="JRK423" s="94"/>
      <c r="JRL423" s="94"/>
      <c r="JRM423" s="94"/>
      <c r="JRN423" s="75"/>
      <c r="JRO423" s="370"/>
      <c r="JRP423" s="121"/>
      <c r="JRQ423" s="370"/>
      <c r="JRR423" s="121"/>
      <c r="JRS423" s="370"/>
      <c r="JRT423" s="471"/>
      <c r="JRU423" s="93"/>
      <c r="JRV423" s="94"/>
      <c r="JRW423" s="94"/>
      <c r="JRX423" s="94"/>
      <c r="JRY423" s="94"/>
      <c r="JRZ423" s="75"/>
      <c r="JSA423" s="370"/>
      <c r="JSB423" s="121"/>
      <c r="JSC423" s="370"/>
      <c r="JSD423" s="121"/>
      <c r="JSE423" s="370"/>
      <c r="JSF423" s="471"/>
      <c r="JSG423" s="93"/>
      <c r="JSH423" s="94"/>
      <c r="JSI423" s="94"/>
      <c r="JSJ423" s="94"/>
      <c r="JSK423" s="94"/>
      <c r="JSL423" s="75"/>
      <c r="JSM423" s="370"/>
      <c r="JSN423" s="121"/>
      <c r="JSO423" s="370"/>
      <c r="JSP423" s="121"/>
      <c r="JSQ423" s="370"/>
      <c r="JSR423" s="471"/>
      <c r="JSS423" s="93"/>
      <c r="JST423" s="94"/>
      <c r="JSU423" s="94"/>
      <c r="JSV423" s="94"/>
      <c r="JSW423" s="94"/>
      <c r="JSX423" s="75"/>
      <c r="JSY423" s="370"/>
      <c r="JSZ423" s="121"/>
      <c r="JTA423" s="370"/>
      <c r="JTB423" s="121"/>
      <c r="JTC423" s="370"/>
      <c r="JTD423" s="471"/>
      <c r="JTE423" s="93"/>
      <c r="JTF423" s="94"/>
      <c r="JTG423" s="94"/>
      <c r="JTH423" s="94"/>
      <c r="JTI423" s="94"/>
      <c r="JTJ423" s="75"/>
      <c r="JTK423" s="370"/>
      <c r="JTL423" s="121"/>
      <c r="JTM423" s="370"/>
      <c r="JTN423" s="121"/>
      <c r="JTO423" s="370"/>
      <c r="JTP423" s="471"/>
      <c r="JTQ423" s="93"/>
      <c r="JTR423" s="94"/>
      <c r="JTS423" s="94"/>
      <c r="JTT423" s="94"/>
      <c r="JTU423" s="94"/>
      <c r="JTV423" s="75"/>
      <c r="JTW423" s="370"/>
      <c r="JTX423" s="121"/>
      <c r="JTY423" s="370"/>
      <c r="JTZ423" s="121"/>
      <c r="JUA423" s="370"/>
      <c r="JUB423" s="471"/>
      <c r="JUC423" s="93"/>
      <c r="JUD423" s="94"/>
      <c r="JUE423" s="94"/>
      <c r="JUF423" s="94"/>
      <c r="JUG423" s="94"/>
      <c r="JUH423" s="75"/>
      <c r="JUI423" s="370"/>
      <c r="JUJ423" s="121"/>
      <c r="JUK423" s="370"/>
      <c r="JUL423" s="121"/>
      <c r="JUM423" s="370"/>
      <c r="JUN423" s="471"/>
      <c r="JUO423" s="93"/>
      <c r="JUP423" s="94"/>
      <c r="JUQ423" s="94"/>
      <c r="JUR423" s="94"/>
      <c r="JUS423" s="94"/>
      <c r="JUT423" s="75"/>
      <c r="JUU423" s="370"/>
      <c r="JUV423" s="121"/>
      <c r="JUW423" s="370"/>
      <c r="JUX423" s="121"/>
      <c r="JUY423" s="370"/>
      <c r="JUZ423" s="471"/>
      <c r="JVA423" s="93"/>
      <c r="JVB423" s="94"/>
      <c r="JVC423" s="94"/>
      <c r="JVD423" s="94"/>
      <c r="JVE423" s="94"/>
      <c r="JVF423" s="75"/>
      <c r="JVG423" s="370"/>
      <c r="JVH423" s="121"/>
      <c r="JVI423" s="370"/>
      <c r="JVJ423" s="121"/>
      <c r="JVK423" s="370"/>
      <c r="JVL423" s="471"/>
      <c r="JVM423" s="93"/>
      <c r="JVN423" s="94"/>
      <c r="JVO423" s="94"/>
      <c r="JVP423" s="94"/>
      <c r="JVQ423" s="94"/>
      <c r="JVR423" s="75"/>
      <c r="JVS423" s="370"/>
      <c r="JVT423" s="121"/>
      <c r="JVU423" s="370"/>
      <c r="JVV423" s="121"/>
      <c r="JVW423" s="370"/>
      <c r="JVX423" s="471"/>
      <c r="JVY423" s="93"/>
      <c r="JVZ423" s="94"/>
      <c r="JWA423" s="94"/>
      <c r="JWB423" s="94"/>
      <c r="JWC423" s="94"/>
      <c r="JWD423" s="75"/>
      <c r="JWE423" s="370"/>
      <c r="JWF423" s="121"/>
      <c r="JWG423" s="370"/>
      <c r="JWH423" s="121"/>
      <c r="JWI423" s="370"/>
      <c r="JWJ423" s="471"/>
      <c r="JWK423" s="93"/>
      <c r="JWL423" s="94"/>
      <c r="JWM423" s="94"/>
      <c r="JWN423" s="94"/>
      <c r="JWO423" s="94"/>
      <c r="JWP423" s="75"/>
      <c r="JWQ423" s="370"/>
      <c r="JWR423" s="121"/>
      <c r="JWS423" s="370"/>
      <c r="JWT423" s="121"/>
      <c r="JWU423" s="370"/>
      <c r="JWV423" s="471"/>
      <c r="JWW423" s="93"/>
      <c r="JWX423" s="94"/>
      <c r="JWY423" s="94"/>
      <c r="JWZ423" s="94"/>
      <c r="JXA423" s="94"/>
      <c r="JXB423" s="75"/>
      <c r="JXC423" s="370"/>
      <c r="JXD423" s="121"/>
      <c r="JXE423" s="370"/>
      <c r="JXF423" s="121"/>
      <c r="JXG423" s="370"/>
      <c r="JXH423" s="471"/>
      <c r="JXI423" s="93"/>
      <c r="JXJ423" s="94"/>
      <c r="JXK423" s="94"/>
      <c r="JXL423" s="94"/>
      <c r="JXM423" s="94"/>
      <c r="JXN423" s="75"/>
      <c r="JXO423" s="370"/>
      <c r="JXP423" s="121"/>
      <c r="JXQ423" s="370"/>
      <c r="JXR423" s="121"/>
      <c r="JXS423" s="370"/>
      <c r="JXT423" s="471"/>
      <c r="JXU423" s="93"/>
      <c r="JXV423" s="94"/>
      <c r="JXW423" s="94"/>
      <c r="JXX423" s="94"/>
      <c r="JXY423" s="94"/>
      <c r="JXZ423" s="75"/>
      <c r="JYA423" s="370"/>
      <c r="JYB423" s="121"/>
      <c r="JYC423" s="370"/>
      <c r="JYD423" s="121"/>
      <c r="JYE423" s="370"/>
      <c r="JYF423" s="471"/>
      <c r="JYG423" s="93"/>
      <c r="JYH423" s="94"/>
      <c r="JYI423" s="94"/>
      <c r="JYJ423" s="94"/>
      <c r="JYK423" s="94"/>
      <c r="JYL423" s="75"/>
      <c r="JYM423" s="370"/>
      <c r="JYN423" s="121"/>
      <c r="JYO423" s="370"/>
      <c r="JYP423" s="121"/>
      <c r="JYQ423" s="370"/>
      <c r="JYR423" s="471"/>
      <c r="JYS423" s="93"/>
      <c r="JYT423" s="94"/>
      <c r="JYU423" s="94"/>
      <c r="JYV423" s="94"/>
      <c r="JYW423" s="94"/>
      <c r="JYX423" s="75"/>
      <c r="JYY423" s="370"/>
      <c r="JYZ423" s="121"/>
      <c r="JZA423" s="370"/>
      <c r="JZB423" s="121"/>
      <c r="JZC423" s="370"/>
      <c r="JZD423" s="471"/>
      <c r="JZE423" s="93"/>
      <c r="JZF423" s="94"/>
      <c r="JZG423" s="94"/>
      <c r="JZH423" s="94"/>
      <c r="JZI423" s="94"/>
      <c r="JZJ423" s="75"/>
      <c r="JZK423" s="370"/>
      <c r="JZL423" s="121"/>
      <c r="JZM423" s="370"/>
      <c r="JZN423" s="121"/>
      <c r="JZO423" s="370"/>
      <c r="JZP423" s="471"/>
      <c r="JZQ423" s="93"/>
      <c r="JZR423" s="94"/>
      <c r="JZS423" s="94"/>
      <c r="JZT423" s="94"/>
      <c r="JZU423" s="94"/>
      <c r="JZV423" s="75"/>
      <c r="JZW423" s="370"/>
      <c r="JZX423" s="121"/>
      <c r="JZY423" s="370"/>
      <c r="JZZ423" s="121"/>
      <c r="KAA423" s="370"/>
      <c r="KAB423" s="471"/>
      <c r="KAC423" s="93"/>
      <c r="KAD423" s="94"/>
      <c r="KAE423" s="94"/>
      <c r="KAF423" s="94"/>
      <c r="KAG423" s="94"/>
      <c r="KAH423" s="75"/>
      <c r="KAI423" s="370"/>
      <c r="KAJ423" s="121"/>
      <c r="KAK423" s="370"/>
      <c r="KAL423" s="121"/>
      <c r="KAM423" s="370"/>
      <c r="KAN423" s="471"/>
      <c r="KAO423" s="93"/>
      <c r="KAP423" s="94"/>
      <c r="KAQ423" s="94"/>
      <c r="KAR423" s="94"/>
      <c r="KAS423" s="94"/>
      <c r="KAT423" s="75"/>
      <c r="KAU423" s="370"/>
      <c r="KAV423" s="121"/>
      <c r="KAW423" s="370"/>
      <c r="KAX423" s="121"/>
      <c r="KAY423" s="370"/>
      <c r="KAZ423" s="471"/>
      <c r="KBA423" s="93"/>
      <c r="KBB423" s="94"/>
      <c r="KBC423" s="94"/>
      <c r="KBD423" s="94"/>
      <c r="KBE423" s="94"/>
      <c r="KBF423" s="75"/>
      <c r="KBG423" s="370"/>
      <c r="KBH423" s="121"/>
      <c r="KBI423" s="370"/>
      <c r="KBJ423" s="121"/>
      <c r="KBK423" s="370"/>
      <c r="KBL423" s="471"/>
      <c r="KBM423" s="93"/>
      <c r="KBN423" s="94"/>
      <c r="KBO423" s="94"/>
      <c r="KBP423" s="94"/>
      <c r="KBQ423" s="94"/>
      <c r="KBR423" s="75"/>
      <c r="KBS423" s="370"/>
      <c r="KBT423" s="121"/>
      <c r="KBU423" s="370"/>
      <c r="KBV423" s="121"/>
      <c r="KBW423" s="370"/>
      <c r="KBX423" s="471"/>
      <c r="KBY423" s="93"/>
      <c r="KBZ423" s="94"/>
      <c r="KCA423" s="94"/>
      <c r="KCB423" s="94"/>
      <c r="KCC423" s="94"/>
      <c r="KCD423" s="75"/>
      <c r="KCE423" s="370"/>
      <c r="KCF423" s="121"/>
      <c r="KCG423" s="370"/>
      <c r="KCH423" s="121"/>
      <c r="KCI423" s="370"/>
      <c r="KCJ423" s="471"/>
      <c r="KCK423" s="93"/>
      <c r="KCL423" s="94"/>
      <c r="KCM423" s="94"/>
      <c r="KCN423" s="94"/>
      <c r="KCO423" s="94"/>
      <c r="KCP423" s="75"/>
      <c r="KCQ423" s="370"/>
      <c r="KCR423" s="121"/>
      <c r="KCS423" s="370"/>
      <c r="KCT423" s="121"/>
      <c r="KCU423" s="370"/>
      <c r="KCV423" s="471"/>
      <c r="KCW423" s="93"/>
      <c r="KCX423" s="94"/>
      <c r="KCY423" s="94"/>
      <c r="KCZ423" s="94"/>
      <c r="KDA423" s="94"/>
      <c r="KDB423" s="75"/>
      <c r="KDC423" s="370"/>
      <c r="KDD423" s="121"/>
      <c r="KDE423" s="370"/>
      <c r="KDF423" s="121"/>
      <c r="KDG423" s="370"/>
      <c r="KDH423" s="471"/>
      <c r="KDI423" s="93"/>
      <c r="KDJ423" s="94"/>
      <c r="KDK423" s="94"/>
      <c r="KDL423" s="94"/>
      <c r="KDM423" s="94"/>
      <c r="KDN423" s="75"/>
      <c r="KDO423" s="370"/>
      <c r="KDP423" s="121"/>
      <c r="KDQ423" s="370"/>
      <c r="KDR423" s="121"/>
      <c r="KDS423" s="370"/>
      <c r="KDT423" s="471"/>
      <c r="KDU423" s="93"/>
      <c r="KDV423" s="94"/>
      <c r="KDW423" s="94"/>
      <c r="KDX423" s="94"/>
      <c r="KDY423" s="94"/>
      <c r="KDZ423" s="75"/>
      <c r="KEA423" s="370"/>
      <c r="KEB423" s="121"/>
      <c r="KEC423" s="370"/>
      <c r="KED423" s="121"/>
      <c r="KEE423" s="370"/>
      <c r="KEF423" s="471"/>
      <c r="KEG423" s="93"/>
      <c r="KEH423" s="94"/>
      <c r="KEI423" s="94"/>
      <c r="KEJ423" s="94"/>
      <c r="KEK423" s="94"/>
      <c r="KEL423" s="75"/>
      <c r="KEM423" s="370"/>
      <c r="KEN423" s="121"/>
      <c r="KEO423" s="370"/>
      <c r="KEP423" s="121"/>
      <c r="KEQ423" s="370"/>
      <c r="KER423" s="471"/>
      <c r="KES423" s="93"/>
      <c r="KET423" s="94"/>
      <c r="KEU423" s="94"/>
      <c r="KEV423" s="94"/>
      <c r="KEW423" s="94"/>
      <c r="KEX423" s="75"/>
      <c r="KEY423" s="370"/>
      <c r="KEZ423" s="121"/>
      <c r="KFA423" s="370"/>
      <c r="KFB423" s="121"/>
      <c r="KFC423" s="370"/>
      <c r="KFD423" s="471"/>
      <c r="KFE423" s="93"/>
      <c r="KFF423" s="94"/>
      <c r="KFG423" s="94"/>
      <c r="KFH423" s="94"/>
      <c r="KFI423" s="94"/>
      <c r="KFJ423" s="75"/>
      <c r="KFK423" s="370"/>
      <c r="KFL423" s="121"/>
      <c r="KFM423" s="370"/>
      <c r="KFN423" s="121"/>
      <c r="KFO423" s="370"/>
      <c r="KFP423" s="471"/>
      <c r="KFQ423" s="93"/>
      <c r="KFR423" s="94"/>
      <c r="KFS423" s="94"/>
      <c r="KFT423" s="94"/>
      <c r="KFU423" s="94"/>
      <c r="KFV423" s="75"/>
      <c r="KFW423" s="370"/>
      <c r="KFX423" s="121"/>
      <c r="KFY423" s="370"/>
      <c r="KFZ423" s="121"/>
      <c r="KGA423" s="370"/>
      <c r="KGB423" s="471"/>
      <c r="KGC423" s="93"/>
      <c r="KGD423" s="94"/>
      <c r="KGE423" s="94"/>
      <c r="KGF423" s="94"/>
      <c r="KGG423" s="94"/>
      <c r="KGH423" s="75"/>
      <c r="KGI423" s="370"/>
      <c r="KGJ423" s="121"/>
      <c r="KGK423" s="370"/>
      <c r="KGL423" s="121"/>
      <c r="KGM423" s="370"/>
      <c r="KGN423" s="471"/>
      <c r="KGO423" s="93"/>
      <c r="KGP423" s="94"/>
      <c r="KGQ423" s="94"/>
      <c r="KGR423" s="94"/>
      <c r="KGS423" s="94"/>
      <c r="KGT423" s="75"/>
      <c r="KGU423" s="370"/>
      <c r="KGV423" s="121"/>
      <c r="KGW423" s="370"/>
      <c r="KGX423" s="121"/>
      <c r="KGY423" s="370"/>
      <c r="KGZ423" s="471"/>
      <c r="KHA423" s="93"/>
      <c r="KHB423" s="94"/>
      <c r="KHC423" s="94"/>
      <c r="KHD423" s="94"/>
      <c r="KHE423" s="94"/>
      <c r="KHF423" s="75"/>
      <c r="KHG423" s="370"/>
      <c r="KHH423" s="121"/>
      <c r="KHI423" s="370"/>
      <c r="KHJ423" s="121"/>
      <c r="KHK423" s="370"/>
      <c r="KHL423" s="471"/>
      <c r="KHM423" s="93"/>
      <c r="KHN423" s="94"/>
      <c r="KHO423" s="94"/>
      <c r="KHP423" s="94"/>
      <c r="KHQ423" s="94"/>
      <c r="KHR423" s="75"/>
      <c r="KHS423" s="370"/>
      <c r="KHT423" s="121"/>
      <c r="KHU423" s="370"/>
      <c r="KHV423" s="121"/>
      <c r="KHW423" s="370"/>
      <c r="KHX423" s="471"/>
      <c r="KHY423" s="93"/>
      <c r="KHZ423" s="94"/>
      <c r="KIA423" s="94"/>
      <c r="KIB423" s="94"/>
      <c r="KIC423" s="94"/>
      <c r="KID423" s="75"/>
      <c r="KIE423" s="370"/>
      <c r="KIF423" s="121"/>
      <c r="KIG423" s="370"/>
      <c r="KIH423" s="121"/>
      <c r="KII423" s="370"/>
      <c r="KIJ423" s="471"/>
      <c r="KIK423" s="93"/>
      <c r="KIL423" s="94"/>
      <c r="KIM423" s="94"/>
      <c r="KIN423" s="94"/>
      <c r="KIO423" s="94"/>
      <c r="KIP423" s="75"/>
      <c r="KIQ423" s="370"/>
      <c r="KIR423" s="121"/>
      <c r="KIS423" s="370"/>
      <c r="KIT423" s="121"/>
      <c r="KIU423" s="370"/>
      <c r="KIV423" s="471"/>
      <c r="KIW423" s="93"/>
      <c r="KIX423" s="94"/>
      <c r="KIY423" s="94"/>
      <c r="KIZ423" s="94"/>
      <c r="KJA423" s="94"/>
      <c r="KJB423" s="75"/>
      <c r="KJC423" s="370"/>
      <c r="KJD423" s="121"/>
      <c r="KJE423" s="370"/>
      <c r="KJF423" s="121"/>
      <c r="KJG423" s="370"/>
      <c r="KJH423" s="471"/>
      <c r="KJI423" s="93"/>
      <c r="KJJ423" s="94"/>
      <c r="KJK423" s="94"/>
      <c r="KJL423" s="94"/>
      <c r="KJM423" s="94"/>
      <c r="KJN423" s="75"/>
      <c r="KJO423" s="370"/>
      <c r="KJP423" s="121"/>
      <c r="KJQ423" s="370"/>
      <c r="KJR423" s="121"/>
      <c r="KJS423" s="370"/>
      <c r="KJT423" s="471"/>
      <c r="KJU423" s="93"/>
      <c r="KJV423" s="94"/>
      <c r="KJW423" s="94"/>
      <c r="KJX423" s="94"/>
      <c r="KJY423" s="94"/>
      <c r="KJZ423" s="75"/>
      <c r="KKA423" s="370"/>
      <c r="KKB423" s="121"/>
      <c r="KKC423" s="370"/>
      <c r="KKD423" s="121"/>
      <c r="KKE423" s="370"/>
      <c r="KKF423" s="471"/>
      <c r="KKG423" s="93"/>
      <c r="KKH423" s="94"/>
      <c r="KKI423" s="94"/>
      <c r="KKJ423" s="94"/>
      <c r="KKK423" s="94"/>
      <c r="KKL423" s="75"/>
      <c r="KKM423" s="370"/>
      <c r="KKN423" s="121"/>
      <c r="KKO423" s="370"/>
      <c r="KKP423" s="121"/>
      <c r="KKQ423" s="370"/>
      <c r="KKR423" s="471"/>
      <c r="KKS423" s="93"/>
      <c r="KKT423" s="94"/>
      <c r="KKU423" s="94"/>
      <c r="KKV423" s="94"/>
      <c r="KKW423" s="94"/>
      <c r="KKX423" s="75"/>
      <c r="KKY423" s="370"/>
      <c r="KKZ423" s="121"/>
      <c r="KLA423" s="370"/>
      <c r="KLB423" s="121"/>
      <c r="KLC423" s="370"/>
      <c r="KLD423" s="471"/>
      <c r="KLE423" s="93"/>
      <c r="KLF423" s="94"/>
      <c r="KLG423" s="94"/>
      <c r="KLH423" s="94"/>
      <c r="KLI423" s="94"/>
      <c r="KLJ423" s="75"/>
      <c r="KLK423" s="370"/>
      <c r="KLL423" s="121"/>
      <c r="KLM423" s="370"/>
      <c r="KLN423" s="121"/>
      <c r="KLO423" s="370"/>
      <c r="KLP423" s="471"/>
      <c r="KLQ423" s="93"/>
      <c r="KLR423" s="94"/>
      <c r="KLS423" s="94"/>
      <c r="KLT423" s="94"/>
      <c r="KLU423" s="94"/>
      <c r="KLV423" s="75"/>
      <c r="KLW423" s="370"/>
      <c r="KLX423" s="121"/>
      <c r="KLY423" s="370"/>
      <c r="KLZ423" s="121"/>
      <c r="KMA423" s="370"/>
      <c r="KMB423" s="471"/>
      <c r="KMC423" s="93"/>
      <c r="KMD423" s="94"/>
      <c r="KME423" s="94"/>
      <c r="KMF423" s="94"/>
      <c r="KMG423" s="94"/>
      <c r="KMH423" s="75"/>
      <c r="KMI423" s="370"/>
      <c r="KMJ423" s="121"/>
      <c r="KMK423" s="370"/>
      <c r="KML423" s="121"/>
      <c r="KMM423" s="370"/>
      <c r="KMN423" s="471"/>
      <c r="KMO423" s="93"/>
      <c r="KMP423" s="94"/>
      <c r="KMQ423" s="94"/>
      <c r="KMR423" s="94"/>
      <c r="KMS423" s="94"/>
      <c r="KMT423" s="75"/>
      <c r="KMU423" s="370"/>
      <c r="KMV423" s="121"/>
      <c r="KMW423" s="370"/>
      <c r="KMX423" s="121"/>
      <c r="KMY423" s="370"/>
      <c r="KMZ423" s="471"/>
      <c r="KNA423" s="93"/>
      <c r="KNB423" s="94"/>
      <c r="KNC423" s="94"/>
      <c r="KND423" s="94"/>
      <c r="KNE423" s="94"/>
      <c r="KNF423" s="75"/>
      <c r="KNG423" s="370"/>
      <c r="KNH423" s="121"/>
      <c r="KNI423" s="370"/>
      <c r="KNJ423" s="121"/>
      <c r="KNK423" s="370"/>
      <c r="KNL423" s="471"/>
      <c r="KNM423" s="93"/>
      <c r="KNN423" s="94"/>
      <c r="KNO423" s="94"/>
      <c r="KNP423" s="94"/>
      <c r="KNQ423" s="94"/>
      <c r="KNR423" s="75"/>
      <c r="KNS423" s="370"/>
      <c r="KNT423" s="121"/>
      <c r="KNU423" s="370"/>
      <c r="KNV423" s="121"/>
      <c r="KNW423" s="370"/>
      <c r="KNX423" s="471"/>
      <c r="KNY423" s="93"/>
      <c r="KNZ423" s="94"/>
      <c r="KOA423" s="94"/>
      <c r="KOB423" s="94"/>
      <c r="KOC423" s="94"/>
      <c r="KOD423" s="75"/>
      <c r="KOE423" s="370"/>
      <c r="KOF423" s="121"/>
      <c r="KOG423" s="370"/>
      <c r="KOH423" s="121"/>
      <c r="KOI423" s="370"/>
      <c r="KOJ423" s="471"/>
      <c r="KOK423" s="93"/>
      <c r="KOL423" s="94"/>
      <c r="KOM423" s="94"/>
      <c r="KON423" s="94"/>
      <c r="KOO423" s="94"/>
      <c r="KOP423" s="75"/>
      <c r="KOQ423" s="370"/>
      <c r="KOR423" s="121"/>
      <c r="KOS423" s="370"/>
      <c r="KOT423" s="121"/>
      <c r="KOU423" s="370"/>
      <c r="KOV423" s="471"/>
      <c r="KOW423" s="93"/>
      <c r="KOX423" s="94"/>
      <c r="KOY423" s="94"/>
      <c r="KOZ423" s="94"/>
      <c r="KPA423" s="94"/>
      <c r="KPB423" s="75"/>
      <c r="KPC423" s="370"/>
      <c r="KPD423" s="121"/>
      <c r="KPE423" s="370"/>
      <c r="KPF423" s="121"/>
      <c r="KPG423" s="370"/>
      <c r="KPH423" s="471"/>
      <c r="KPI423" s="93"/>
      <c r="KPJ423" s="94"/>
      <c r="KPK423" s="94"/>
      <c r="KPL423" s="94"/>
      <c r="KPM423" s="94"/>
      <c r="KPN423" s="75"/>
      <c r="KPO423" s="370"/>
      <c r="KPP423" s="121"/>
      <c r="KPQ423" s="370"/>
      <c r="KPR423" s="121"/>
      <c r="KPS423" s="370"/>
      <c r="KPT423" s="471"/>
      <c r="KPU423" s="93"/>
      <c r="KPV423" s="94"/>
      <c r="KPW423" s="94"/>
      <c r="KPX423" s="94"/>
      <c r="KPY423" s="94"/>
      <c r="KPZ423" s="75"/>
      <c r="KQA423" s="370"/>
      <c r="KQB423" s="121"/>
      <c r="KQC423" s="370"/>
      <c r="KQD423" s="121"/>
      <c r="KQE423" s="370"/>
      <c r="KQF423" s="471"/>
      <c r="KQG423" s="93"/>
      <c r="KQH423" s="94"/>
      <c r="KQI423" s="94"/>
      <c r="KQJ423" s="94"/>
      <c r="KQK423" s="94"/>
      <c r="KQL423" s="75"/>
      <c r="KQM423" s="370"/>
      <c r="KQN423" s="121"/>
      <c r="KQO423" s="370"/>
      <c r="KQP423" s="121"/>
      <c r="KQQ423" s="370"/>
      <c r="KQR423" s="471"/>
      <c r="KQS423" s="93"/>
      <c r="KQT423" s="94"/>
      <c r="KQU423" s="94"/>
      <c r="KQV423" s="94"/>
      <c r="KQW423" s="94"/>
      <c r="KQX423" s="75"/>
      <c r="KQY423" s="370"/>
      <c r="KQZ423" s="121"/>
      <c r="KRA423" s="370"/>
      <c r="KRB423" s="121"/>
      <c r="KRC423" s="370"/>
      <c r="KRD423" s="471"/>
      <c r="KRE423" s="93"/>
      <c r="KRF423" s="94"/>
      <c r="KRG423" s="94"/>
      <c r="KRH423" s="94"/>
      <c r="KRI423" s="94"/>
      <c r="KRJ423" s="75"/>
      <c r="KRK423" s="370"/>
      <c r="KRL423" s="121"/>
      <c r="KRM423" s="370"/>
      <c r="KRN423" s="121"/>
      <c r="KRO423" s="370"/>
      <c r="KRP423" s="471"/>
      <c r="KRQ423" s="93"/>
      <c r="KRR423" s="94"/>
      <c r="KRS423" s="94"/>
      <c r="KRT423" s="94"/>
      <c r="KRU423" s="94"/>
      <c r="KRV423" s="75"/>
      <c r="KRW423" s="370"/>
      <c r="KRX423" s="121"/>
      <c r="KRY423" s="370"/>
      <c r="KRZ423" s="121"/>
      <c r="KSA423" s="370"/>
      <c r="KSB423" s="471"/>
      <c r="KSC423" s="93"/>
      <c r="KSD423" s="94"/>
      <c r="KSE423" s="94"/>
      <c r="KSF423" s="94"/>
      <c r="KSG423" s="94"/>
      <c r="KSH423" s="75"/>
      <c r="KSI423" s="370"/>
      <c r="KSJ423" s="121"/>
      <c r="KSK423" s="370"/>
      <c r="KSL423" s="121"/>
      <c r="KSM423" s="370"/>
      <c r="KSN423" s="471"/>
      <c r="KSO423" s="93"/>
      <c r="KSP423" s="94"/>
      <c r="KSQ423" s="94"/>
      <c r="KSR423" s="94"/>
      <c r="KSS423" s="94"/>
      <c r="KST423" s="75"/>
      <c r="KSU423" s="370"/>
      <c r="KSV423" s="121"/>
      <c r="KSW423" s="370"/>
      <c r="KSX423" s="121"/>
      <c r="KSY423" s="370"/>
      <c r="KSZ423" s="471"/>
      <c r="KTA423" s="93"/>
      <c r="KTB423" s="94"/>
      <c r="KTC423" s="94"/>
      <c r="KTD423" s="94"/>
      <c r="KTE423" s="94"/>
      <c r="KTF423" s="75"/>
      <c r="KTG423" s="370"/>
      <c r="KTH423" s="121"/>
      <c r="KTI423" s="370"/>
      <c r="KTJ423" s="121"/>
      <c r="KTK423" s="370"/>
      <c r="KTL423" s="471"/>
      <c r="KTM423" s="93"/>
      <c r="KTN423" s="94"/>
      <c r="KTO423" s="94"/>
      <c r="KTP423" s="94"/>
      <c r="KTQ423" s="94"/>
      <c r="KTR423" s="75"/>
      <c r="KTS423" s="370"/>
      <c r="KTT423" s="121"/>
      <c r="KTU423" s="370"/>
      <c r="KTV423" s="121"/>
      <c r="KTW423" s="370"/>
      <c r="KTX423" s="471"/>
      <c r="KTY423" s="93"/>
      <c r="KTZ423" s="94"/>
      <c r="KUA423" s="94"/>
      <c r="KUB423" s="94"/>
      <c r="KUC423" s="94"/>
      <c r="KUD423" s="75"/>
      <c r="KUE423" s="370"/>
      <c r="KUF423" s="121"/>
      <c r="KUG423" s="370"/>
      <c r="KUH423" s="121"/>
      <c r="KUI423" s="370"/>
      <c r="KUJ423" s="471"/>
      <c r="KUK423" s="93"/>
      <c r="KUL423" s="94"/>
      <c r="KUM423" s="94"/>
      <c r="KUN423" s="94"/>
      <c r="KUO423" s="94"/>
      <c r="KUP423" s="75"/>
      <c r="KUQ423" s="370"/>
      <c r="KUR423" s="121"/>
      <c r="KUS423" s="370"/>
      <c r="KUT423" s="121"/>
      <c r="KUU423" s="370"/>
      <c r="KUV423" s="471"/>
      <c r="KUW423" s="93"/>
      <c r="KUX423" s="94"/>
      <c r="KUY423" s="94"/>
      <c r="KUZ423" s="94"/>
      <c r="KVA423" s="94"/>
      <c r="KVB423" s="75"/>
      <c r="KVC423" s="370"/>
      <c r="KVD423" s="121"/>
      <c r="KVE423" s="370"/>
      <c r="KVF423" s="121"/>
      <c r="KVG423" s="370"/>
      <c r="KVH423" s="471"/>
      <c r="KVI423" s="93"/>
      <c r="KVJ423" s="94"/>
      <c r="KVK423" s="94"/>
      <c r="KVL423" s="94"/>
      <c r="KVM423" s="94"/>
      <c r="KVN423" s="75"/>
      <c r="KVO423" s="370"/>
      <c r="KVP423" s="121"/>
      <c r="KVQ423" s="370"/>
      <c r="KVR423" s="121"/>
      <c r="KVS423" s="370"/>
      <c r="KVT423" s="471"/>
      <c r="KVU423" s="93"/>
      <c r="KVV423" s="94"/>
      <c r="KVW423" s="94"/>
      <c r="KVX423" s="94"/>
      <c r="KVY423" s="94"/>
      <c r="KVZ423" s="75"/>
      <c r="KWA423" s="370"/>
      <c r="KWB423" s="121"/>
      <c r="KWC423" s="370"/>
      <c r="KWD423" s="121"/>
      <c r="KWE423" s="370"/>
      <c r="KWF423" s="471"/>
      <c r="KWG423" s="93"/>
      <c r="KWH423" s="94"/>
      <c r="KWI423" s="94"/>
      <c r="KWJ423" s="94"/>
      <c r="KWK423" s="94"/>
      <c r="KWL423" s="75"/>
      <c r="KWM423" s="370"/>
      <c r="KWN423" s="121"/>
      <c r="KWO423" s="370"/>
      <c r="KWP423" s="121"/>
      <c r="KWQ423" s="370"/>
      <c r="KWR423" s="471"/>
      <c r="KWS423" s="93"/>
      <c r="KWT423" s="94"/>
      <c r="KWU423" s="94"/>
      <c r="KWV423" s="94"/>
      <c r="KWW423" s="94"/>
      <c r="KWX423" s="75"/>
      <c r="KWY423" s="370"/>
      <c r="KWZ423" s="121"/>
      <c r="KXA423" s="370"/>
      <c r="KXB423" s="121"/>
      <c r="KXC423" s="370"/>
      <c r="KXD423" s="471"/>
      <c r="KXE423" s="93"/>
      <c r="KXF423" s="94"/>
      <c r="KXG423" s="94"/>
      <c r="KXH423" s="94"/>
      <c r="KXI423" s="94"/>
      <c r="KXJ423" s="75"/>
      <c r="KXK423" s="370"/>
      <c r="KXL423" s="121"/>
      <c r="KXM423" s="370"/>
      <c r="KXN423" s="121"/>
      <c r="KXO423" s="370"/>
      <c r="KXP423" s="471"/>
      <c r="KXQ423" s="93"/>
      <c r="KXR423" s="94"/>
      <c r="KXS423" s="94"/>
      <c r="KXT423" s="94"/>
      <c r="KXU423" s="94"/>
      <c r="KXV423" s="75"/>
      <c r="KXW423" s="370"/>
      <c r="KXX423" s="121"/>
      <c r="KXY423" s="370"/>
      <c r="KXZ423" s="121"/>
      <c r="KYA423" s="370"/>
      <c r="KYB423" s="471"/>
      <c r="KYC423" s="93"/>
      <c r="KYD423" s="94"/>
      <c r="KYE423" s="94"/>
      <c r="KYF423" s="94"/>
      <c r="KYG423" s="94"/>
      <c r="KYH423" s="75"/>
      <c r="KYI423" s="370"/>
      <c r="KYJ423" s="121"/>
      <c r="KYK423" s="370"/>
      <c r="KYL423" s="121"/>
      <c r="KYM423" s="370"/>
      <c r="KYN423" s="471"/>
      <c r="KYO423" s="93"/>
      <c r="KYP423" s="94"/>
      <c r="KYQ423" s="94"/>
      <c r="KYR423" s="94"/>
      <c r="KYS423" s="94"/>
      <c r="KYT423" s="75"/>
      <c r="KYU423" s="370"/>
      <c r="KYV423" s="121"/>
      <c r="KYW423" s="370"/>
      <c r="KYX423" s="121"/>
      <c r="KYY423" s="370"/>
      <c r="KYZ423" s="471"/>
      <c r="KZA423" s="93"/>
      <c r="KZB423" s="94"/>
      <c r="KZC423" s="94"/>
      <c r="KZD423" s="94"/>
      <c r="KZE423" s="94"/>
      <c r="KZF423" s="75"/>
      <c r="KZG423" s="370"/>
      <c r="KZH423" s="121"/>
      <c r="KZI423" s="370"/>
      <c r="KZJ423" s="121"/>
      <c r="KZK423" s="370"/>
      <c r="KZL423" s="471"/>
      <c r="KZM423" s="93"/>
      <c r="KZN423" s="94"/>
      <c r="KZO423" s="94"/>
      <c r="KZP423" s="94"/>
      <c r="KZQ423" s="94"/>
      <c r="KZR423" s="75"/>
      <c r="KZS423" s="370"/>
      <c r="KZT423" s="121"/>
      <c r="KZU423" s="370"/>
      <c r="KZV423" s="121"/>
      <c r="KZW423" s="370"/>
      <c r="KZX423" s="471"/>
      <c r="KZY423" s="93"/>
      <c r="KZZ423" s="94"/>
      <c r="LAA423" s="94"/>
      <c r="LAB423" s="94"/>
      <c r="LAC423" s="94"/>
      <c r="LAD423" s="75"/>
      <c r="LAE423" s="370"/>
      <c r="LAF423" s="121"/>
      <c r="LAG423" s="370"/>
      <c r="LAH423" s="121"/>
      <c r="LAI423" s="370"/>
      <c r="LAJ423" s="471"/>
      <c r="LAK423" s="93"/>
      <c r="LAL423" s="94"/>
      <c r="LAM423" s="94"/>
      <c r="LAN423" s="94"/>
      <c r="LAO423" s="94"/>
      <c r="LAP423" s="75"/>
      <c r="LAQ423" s="370"/>
      <c r="LAR423" s="121"/>
      <c r="LAS423" s="370"/>
      <c r="LAT423" s="121"/>
      <c r="LAU423" s="370"/>
      <c r="LAV423" s="471"/>
      <c r="LAW423" s="93"/>
      <c r="LAX423" s="94"/>
      <c r="LAY423" s="94"/>
      <c r="LAZ423" s="94"/>
      <c r="LBA423" s="94"/>
      <c r="LBB423" s="75"/>
      <c r="LBC423" s="370"/>
      <c r="LBD423" s="121"/>
      <c r="LBE423" s="370"/>
      <c r="LBF423" s="121"/>
      <c r="LBG423" s="370"/>
      <c r="LBH423" s="471"/>
      <c r="LBI423" s="93"/>
      <c r="LBJ423" s="94"/>
      <c r="LBK423" s="94"/>
      <c r="LBL423" s="94"/>
      <c r="LBM423" s="94"/>
      <c r="LBN423" s="75"/>
      <c r="LBO423" s="370"/>
      <c r="LBP423" s="121"/>
      <c r="LBQ423" s="370"/>
      <c r="LBR423" s="121"/>
      <c r="LBS423" s="370"/>
      <c r="LBT423" s="471"/>
      <c r="LBU423" s="93"/>
      <c r="LBV423" s="94"/>
      <c r="LBW423" s="94"/>
      <c r="LBX423" s="94"/>
      <c r="LBY423" s="94"/>
      <c r="LBZ423" s="75"/>
      <c r="LCA423" s="370"/>
      <c r="LCB423" s="121"/>
      <c r="LCC423" s="370"/>
      <c r="LCD423" s="121"/>
      <c r="LCE423" s="370"/>
      <c r="LCF423" s="471"/>
      <c r="LCG423" s="93"/>
      <c r="LCH423" s="94"/>
      <c r="LCI423" s="94"/>
      <c r="LCJ423" s="94"/>
      <c r="LCK423" s="94"/>
      <c r="LCL423" s="75"/>
      <c r="LCM423" s="370"/>
      <c r="LCN423" s="121"/>
      <c r="LCO423" s="370"/>
      <c r="LCP423" s="121"/>
      <c r="LCQ423" s="370"/>
      <c r="LCR423" s="471"/>
      <c r="LCS423" s="93"/>
      <c r="LCT423" s="94"/>
      <c r="LCU423" s="94"/>
      <c r="LCV423" s="94"/>
      <c r="LCW423" s="94"/>
      <c r="LCX423" s="75"/>
      <c r="LCY423" s="370"/>
      <c r="LCZ423" s="121"/>
      <c r="LDA423" s="370"/>
      <c r="LDB423" s="121"/>
      <c r="LDC423" s="370"/>
      <c r="LDD423" s="471"/>
      <c r="LDE423" s="93"/>
      <c r="LDF423" s="94"/>
      <c r="LDG423" s="94"/>
      <c r="LDH423" s="94"/>
      <c r="LDI423" s="94"/>
      <c r="LDJ423" s="75"/>
      <c r="LDK423" s="370"/>
      <c r="LDL423" s="121"/>
      <c r="LDM423" s="370"/>
      <c r="LDN423" s="121"/>
      <c r="LDO423" s="370"/>
      <c r="LDP423" s="471"/>
      <c r="LDQ423" s="93"/>
      <c r="LDR423" s="94"/>
      <c r="LDS423" s="94"/>
      <c r="LDT423" s="94"/>
      <c r="LDU423" s="94"/>
      <c r="LDV423" s="75"/>
      <c r="LDW423" s="370"/>
      <c r="LDX423" s="121"/>
      <c r="LDY423" s="370"/>
      <c r="LDZ423" s="121"/>
      <c r="LEA423" s="370"/>
      <c r="LEB423" s="471"/>
      <c r="LEC423" s="93"/>
      <c r="LED423" s="94"/>
      <c r="LEE423" s="94"/>
      <c r="LEF423" s="94"/>
      <c r="LEG423" s="94"/>
      <c r="LEH423" s="75"/>
      <c r="LEI423" s="370"/>
      <c r="LEJ423" s="121"/>
      <c r="LEK423" s="370"/>
      <c r="LEL423" s="121"/>
      <c r="LEM423" s="370"/>
      <c r="LEN423" s="471"/>
      <c r="LEO423" s="93"/>
      <c r="LEP423" s="94"/>
      <c r="LEQ423" s="94"/>
      <c r="LER423" s="94"/>
      <c r="LES423" s="94"/>
      <c r="LET423" s="75"/>
      <c r="LEU423" s="370"/>
      <c r="LEV423" s="121"/>
      <c r="LEW423" s="370"/>
      <c r="LEX423" s="121"/>
      <c r="LEY423" s="370"/>
      <c r="LEZ423" s="471"/>
      <c r="LFA423" s="93"/>
      <c r="LFB423" s="94"/>
      <c r="LFC423" s="94"/>
      <c r="LFD423" s="94"/>
      <c r="LFE423" s="94"/>
      <c r="LFF423" s="75"/>
      <c r="LFG423" s="370"/>
      <c r="LFH423" s="121"/>
      <c r="LFI423" s="370"/>
      <c r="LFJ423" s="121"/>
      <c r="LFK423" s="370"/>
      <c r="LFL423" s="471"/>
      <c r="LFM423" s="93"/>
      <c r="LFN423" s="94"/>
      <c r="LFO423" s="94"/>
      <c r="LFP423" s="94"/>
      <c r="LFQ423" s="94"/>
      <c r="LFR423" s="75"/>
      <c r="LFS423" s="370"/>
      <c r="LFT423" s="121"/>
      <c r="LFU423" s="370"/>
      <c r="LFV423" s="121"/>
      <c r="LFW423" s="370"/>
      <c r="LFX423" s="471"/>
      <c r="LFY423" s="93"/>
      <c r="LFZ423" s="94"/>
      <c r="LGA423" s="94"/>
      <c r="LGB423" s="94"/>
      <c r="LGC423" s="94"/>
      <c r="LGD423" s="75"/>
      <c r="LGE423" s="370"/>
      <c r="LGF423" s="121"/>
      <c r="LGG423" s="370"/>
      <c r="LGH423" s="121"/>
      <c r="LGI423" s="370"/>
      <c r="LGJ423" s="471"/>
      <c r="LGK423" s="93"/>
      <c r="LGL423" s="94"/>
      <c r="LGM423" s="94"/>
      <c r="LGN423" s="94"/>
      <c r="LGO423" s="94"/>
      <c r="LGP423" s="75"/>
      <c r="LGQ423" s="370"/>
      <c r="LGR423" s="121"/>
      <c r="LGS423" s="370"/>
      <c r="LGT423" s="121"/>
      <c r="LGU423" s="370"/>
      <c r="LGV423" s="471"/>
      <c r="LGW423" s="93"/>
      <c r="LGX423" s="94"/>
      <c r="LGY423" s="94"/>
      <c r="LGZ423" s="94"/>
      <c r="LHA423" s="94"/>
      <c r="LHB423" s="75"/>
      <c r="LHC423" s="370"/>
      <c r="LHD423" s="121"/>
      <c r="LHE423" s="370"/>
      <c r="LHF423" s="121"/>
      <c r="LHG423" s="370"/>
      <c r="LHH423" s="471"/>
      <c r="LHI423" s="93"/>
      <c r="LHJ423" s="94"/>
      <c r="LHK423" s="94"/>
      <c r="LHL423" s="94"/>
      <c r="LHM423" s="94"/>
      <c r="LHN423" s="75"/>
      <c r="LHO423" s="370"/>
      <c r="LHP423" s="121"/>
      <c r="LHQ423" s="370"/>
      <c r="LHR423" s="121"/>
      <c r="LHS423" s="370"/>
      <c r="LHT423" s="471"/>
      <c r="LHU423" s="93"/>
      <c r="LHV423" s="94"/>
      <c r="LHW423" s="94"/>
      <c r="LHX423" s="94"/>
      <c r="LHY423" s="94"/>
      <c r="LHZ423" s="75"/>
      <c r="LIA423" s="370"/>
      <c r="LIB423" s="121"/>
      <c r="LIC423" s="370"/>
      <c r="LID423" s="121"/>
      <c r="LIE423" s="370"/>
      <c r="LIF423" s="471"/>
      <c r="LIG423" s="93"/>
      <c r="LIH423" s="94"/>
      <c r="LII423" s="94"/>
      <c r="LIJ423" s="94"/>
      <c r="LIK423" s="94"/>
      <c r="LIL423" s="75"/>
      <c r="LIM423" s="370"/>
      <c r="LIN423" s="121"/>
      <c r="LIO423" s="370"/>
      <c r="LIP423" s="121"/>
      <c r="LIQ423" s="370"/>
      <c r="LIR423" s="471"/>
      <c r="LIS423" s="93"/>
      <c r="LIT423" s="94"/>
      <c r="LIU423" s="94"/>
      <c r="LIV423" s="94"/>
      <c r="LIW423" s="94"/>
      <c r="LIX423" s="75"/>
      <c r="LIY423" s="370"/>
      <c r="LIZ423" s="121"/>
      <c r="LJA423" s="370"/>
      <c r="LJB423" s="121"/>
      <c r="LJC423" s="370"/>
      <c r="LJD423" s="471"/>
      <c r="LJE423" s="93"/>
      <c r="LJF423" s="94"/>
      <c r="LJG423" s="94"/>
      <c r="LJH423" s="94"/>
      <c r="LJI423" s="94"/>
      <c r="LJJ423" s="75"/>
      <c r="LJK423" s="370"/>
      <c r="LJL423" s="121"/>
      <c r="LJM423" s="370"/>
      <c r="LJN423" s="121"/>
      <c r="LJO423" s="370"/>
      <c r="LJP423" s="471"/>
      <c r="LJQ423" s="93"/>
      <c r="LJR423" s="94"/>
      <c r="LJS423" s="94"/>
      <c r="LJT423" s="94"/>
      <c r="LJU423" s="94"/>
      <c r="LJV423" s="75"/>
      <c r="LJW423" s="370"/>
      <c r="LJX423" s="121"/>
      <c r="LJY423" s="370"/>
      <c r="LJZ423" s="121"/>
      <c r="LKA423" s="370"/>
      <c r="LKB423" s="471"/>
      <c r="LKC423" s="93"/>
      <c r="LKD423" s="94"/>
      <c r="LKE423" s="94"/>
      <c r="LKF423" s="94"/>
      <c r="LKG423" s="94"/>
      <c r="LKH423" s="75"/>
      <c r="LKI423" s="370"/>
      <c r="LKJ423" s="121"/>
      <c r="LKK423" s="370"/>
      <c r="LKL423" s="121"/>
      <c r="LKM423" s="370"/>
      <c r="LKN423" s="471"/>
      <c r="LKO423" s="93"/>
      <c r="LKP423" s="94"/>
      <c r="LKQ423" s="94"/>
      <c r="LKR423" s="94"/>
      <c r="LKS423" s="94"/>
      <c r="LKT423" s="75"/>
      <c r="LKU423" s="370"/>
      <c r="LKV423" s="121"/>
      <c r="LKW423" s="370"/>
      <c r="LKX423" s="121"/>
      <c r="LKY423" s="370"/>
      <c r="LKZ423" s="471"/>
      <c r="LLA423" s="93"/>
      <c r="LLB423" s="94"/>
      <c r="LLC423" s="94"/>
      <c r="LLD423" s="94"/>
      <c r="LLE423" s="94"/>
      <c r="LLF423" s="75"/>
      <c r="LLG423" s="370"/>
      <c r="LLH423" s="121"/>
      <c r="LLI423" s="370"/>
      <c r="LLJ423" s="121"/>
      <c r="LLK423" s="370"/>
      <c r="LLL423" s="471"/>
      <c r="LLM423" s="93"/>
      <c r="LLN423" s="94"/>
      <c r="LLO423" s="94"/>
      <c r="LLP423" s="94"/>
      <c r="LLQ423" s="94"/>
      <c r="LLR423" s="75"/>
      <c r="LLS423" s="370"/>
      <c r="LLT423" s="121"/>
      <c r="LLU423" s="370"/>
      <c r="LLV423" s="121"/>
      <c r="LLW423" s="370"/>
      <c r="LLX423" s="471"/>
      <c r="LLY423" s="93"/>
      <c r="LLZ423" s="94"/>
      <c r="LMA423" s="94"/>
      <c r="LMB423" s="94"/>
      <c r="LMC423" s="94"/>
      <c r="LMD423" s="75"/>
      <c r="LME423" s="370"/>
      <c r="LMF423" s="121"/>
      <c r="LMG423" s="370"/>
      <c r="LMH423" s="121"/>
      <c r="LMI423" s="370"/>
      <c r="LMJ423" s="471"/>
      <c r="LMK423" s="93"/>
      <c r="LML423" s="94"/>
      <c r="LMM423" s="94"/>
      <c r="LMN423" s="94"/>
      <c r="LMO423" s="94"/>
      <c r="LMP423" s="75"/>
      <c r="LMQ423" s="370"/>
      <c r="LMR423" s="121"/>
      <c r="LMS423" s="370"/>
      <c r="LMT423" s="121"/>
      <c r="LMU423" s="370"/>
      <c r="LMV423" s="471"/>
      <c r="LMW423" s="93"/>
      <c r="LMX423" s="94"/>
      <c r="LMY423" s="94"/>
      <c r="LMZ423" s="94"/>
      <c r="LNA423" s="94"/>
      <c r="LNB423" s="75"/>
      <c r="LNC423" s="370"/>
      <c r="LND423" s="121"/>
      <c r="LNE423" s="370"/>
      <c r="LNF423" s="121"/>
      <c r="LNG423" s="370"/>
      <c r="LNH423" s="471"/>
      <c r="LNI423" s="93"/>
      <c r="LNJ423" s="94"/>
      <c r="LNK423" s="94"/>
      <c r="LNL423" s="94"/>
      <c r="LNM423" s="94"/>
      <c r="LNN423" s="75"/>
      <c r="LNO423" s="370"/>
      <c r="LNP423" s="121"/>
      <c r="LNQ423" s="370"/>
      <c r="LNR423" s="121"/>
      <c r="LNS423" s="370"/>
      <c r="LNT423" s="471"/>
      <c r="LNU423" s="93"/>
      <c r="LNV423" s="94"/>
      <c r="LNW423" s="94"/>
      <c r="LNX423" s="94"/>
      <c r="LNY423" s="94"/>
      <c r="LNZ423" s="75"/>
      <c r="LOA423" s="370"/>
      <c r="LOB423" s="121"/>
      <c r="LOC423" s="370"/>
      <c r="LOD423" s="121"/>
      <c r="LOE423" s="370"/>
      <c r="LOF423" s="471"/>
      <c r="LOG423" s="93"/>
      <c r="LOH423" s="94"/>
      <c r="LOI423" s="94"/>
      <c r="LOJ423" s="94"/>
      <c r="LOK423" s="94"/>
      <c r="LOL423" s="75"/>
      <c r="LOM423" s="370"/>
      <c r="LON423" s="121"/>
      <c r="LOO423" s="370"/>
      <c r="LOP423" s="121"/>
      <c r="LOQ423" s="370"/>
      <c r="LOR423" s="471"/>
      <c r="LOS423" s="93"/>
      <c r="LOT423" s="94"/>
      <c r="LOU423" s="94"/>
      <c r="LOV423" s="94"/>
      <c r="LOW423" s="94"/>
      <c r="LOX423" s="75"/>
      <c r="LOY423" s="370"/>
      <c r="LOZ423" s="121"/>
      <c r="LPA423" s="370"/>
      <c r="LPB423" s="121"/>
      <c r="LPC423" s="370"/>
      <c r="LPD423" s="471"/>
      <c r="LPE423" s="93"/>
      <c r="LPF423" s="94"/>
      <c r="LPG423" s="94"/>
      <c r="LPH423" s="94"/>
      <c r="LPI423" s="94"/>
      <c r="LPJ423" s="75"/>
      <c r="LPK423" s="370"/>
      <c r="LPL423" s="121"/>
      <c r="LPM423" s="370"/>
      <c r="LPN423" s="121"/>
      <c r="LPO423" s="370"/>
      <c r="LPP423" s="471"/>
      <c r="LPQ423" s="93"/>
      <c r="LPR423" s="94"/>
      <c r="LPS423" s="94"/>
      <c r="LPT423" s="94"/>
      <c r="LPU423" s="94"/>
      <c r="LPV423" s="75"/>
      <c r="LPW423" s="370"/>
      <c r="LPX423" s="121"/>
      <c r="LPY423" s="370"/>
      <c r="LPZ423" s="121"/>
      <c r="LQA423" s="370"/>
      <c r="LQB423" s="471"/>
      <c r="LQC423" s="93"/>
      <c r="LQD423" s="94"/>
      <c r="LQE423" s="94"/>
      <c r="LQF423" s="94"/>
      <c r="LQG423" s="94"/>
      <c r="LQH423" s="75"/>
      <c r="LQI423" s="370"/>
      <c r="LQJ423" s="121"/>
      <c r="LQK423" s="370"/>
      <c r="LQL423" s="121"/>
      <c r="LQM423" s="370"/>
      <c r="LQN423" s="471"/>
      <c r="LQO423" s="93"/>
      <c r="LQP423" s="94"/>
      <c r="LQQ423" s="94"/>
      <c r="LQR423" s="94"/>
      <c r="LQS423" s="94"/>
      <c r="LQT423" s="75"/>
      <c r="LQU423" s="370"/>
      <c r="LQV423" s="121"/>
      <c r="LQW423" s="370"/>
      <c r="LQX423" s="121"/>
      <c r="LQY423" s="370"/>
      <c r="LQZ423" s="471"/>
      <c r="LRA423" s="93"/>
      <c r="LRB423" s="94"/>
      <c r="LRC423" s="94"/>
      <c r="LRD423" s="94"/>
      <c r="LRE423" s="94"/>
      <c r="LRF423" s="75"/>
      <c r="LRG423" s="370"/>
      <c r="LRH423" s="121"/>
      <c r="LRI423" s="370"/>
      <c r="LRJ423" s="121"/>
      <c r="LRK423" s="370"/>
      <c r="LRL423" s="471"/>
      <c r="LRM423" s="93"/>
      <c r="LRN423" s="94"/>
      <c r="LRO423" s="94"/>
      <c r="LRP423" s="94"/>
      <c r="LRQ423" s="94"/>
      <c r="LRR423" s="75"/>
      <c r="LRS423" s="370"/>
      <c r="LRT423" s="121"/>
      <c r="LRU423" s="370"/>
      <c r="LRV423" s="121"/>
      <c r="LRW423" s="370"/>
      <c r="LRX423" s="471"/>
      <c r="LRY423" s="93"/>
      <c r="LRZ423" s="94"/>
      <c r="LSA423" s="94"/>
      <c r="LSB423" s="94"/>
      <c r="LSC423" s="94"/>
      <c r="LSD423" s="75"/>
      <c r="LSE423" s="370"/>
      <c r="LSF423" s="121"/>
      <c r="LSG423" s="370"/>
      <c r="LSH423" s="121"/>
      <c r="LSI423" s="370"/>
      <c r="LSJ423" s="471"/>
      <c r="LSK423" s="93"/>
      <c r="LSL423" s="94"/>
      <c r="LSM423" s="94"/>
      <c r="LSN423" s="94"/>
      <c r="LSO423" s="94"/>
      <c r="LSP423" s="75"/>
      <c r="LSQ423" s="370"/>
      <c r="LSR423" s="121"/>
      <c r="LSS423" s="370"/>
      <c r="LST423" s="121"/>
      <c r="LSU423" s="370"/>
      <c r="LSV423" s="471"/>
      <c r="LSW423" s="93"/>
      <c r="LSX423" s="94"/>
      <c r="LSY423" s="94"/>
      <c r="LSZ423" s="94"/>
      <c r="LTA423" s="94"/>
      <c r="LTB423" s="75"/>
      <c r="LTC423" s="370"/>
      <c r="LTD423" s="121"/>
      <c r="LTE423" s="370"/>
      <c r="LTF423" s="121"/>
      <c r="LTG423" s="370"/>
      <c r="LTH423" s="471"/>
      <c r="LTI423" s="93"/>
      <c r="LTJ423" s="94"/>
      <c r="LTK423" s="94"/>
      <c r="LTL423" s="94"/>
      <c r="LTM423" s="94"/>
      <c r="LTN423" s="75"/>
      <c r="LTO423" s="370"/>
      <c r="LTP423" s="121"/>
      <c r="LTQ423" s="370"/>
      <c r="LTR423" s="121"/>
      <c r="LTS423" s="370"/>
      <c r="LTT423" s="471"/>
      <c r="LTU423" s="93"/>
      <c r="LTV423" s="94"/>
      <c r="LTW423" s="94"/>
      <c r="LTX423" s="94"/>
      <c r="LTY423" s="94"/>
      <c r="LTZ423" s="75"/>
      <c r="LUA423" s="370"/>
      <c r="LUB423" s="121"/>
      <c r="LUC423" s="370"/>
      <c r="LUD423" s="121"/>
      <c r="LUE423" s="370"/>
      <c r="LUF423" s="471"/>
      <c r="LUG423" s="93"/>
      <c r="LUH423" s="94"/>
      <c r="LUI423" s="94"/>
      <c r="LUJ423" s="94"/>
      <c r="LUK423" s="94"/>
      <c r="LUL423" s="75"/>
      <c r="LUM423" s="370"/>
      <c r="LUN423" s="121"/>
      <c r="LUO423" s="370"/>
      <c r="LUP423" s="121"/>
      <c r="LUQ423" s="370"/>
      <c r="LUR423" s="471"/>
      <c r="LUS423" s="93"/>
      <c r="LUT423" s="94"/>
      <c r="LUU423" s="94"/>
      <c r="LUV423" s="94"/>
      <c r="LUW423" s="94"/>
      <c r="LUX423" s="75"/>
      <c r="LUY423" s="370"/>
      <c r="LUZ423" s="121"/>
      <c r="LVA423" s="370"/>
      <c r="LVB423" s="121"/>
      <c r="LVC423" s="370"/>
      <c r="LVD423" s="471"/>
      <c r="LVE423" s="93"/>
      <c r="LVF423" s="94"/>
      <c r="LVG423" s="94"/>
      <c r="LVH423" s="94"/>
      <c r="LVI423" s="94"/>
      <c r="LVJ423" s="75"/>
      <c r="LVK423" s="370"/>
      <c r="LVL423" s="121"/>
      <c r="LVM423" s="370"/>
      <c r="LVN423" s="121"/>
      <c r="LVO423" s="370"/>
      <c r="LVP423" s="471"/>
      <c r="LVQ423" s="93"/>
      <c r="LVR423" s="94"/>
      <c r="LVS423" s="94"/>
      <c r="LVT423" s="94"/>
      <c r="LVU423" s="94"/>
      <c r="LVV423" s="75"/>
      <c r="LVW423" s="370"/>
      <c r="LVX423" s="121"/>
      <c r="LVY423" s="370"/>
      <c r="LVZ423" s="121"/>
      <c r="LWA423" s="370"/>
      <c r="LWB423" s="471"/>
      <c r="LWC423" s="93"/>
      <c r="LWD423" s="94"/>
      <c r="LWE423" s="94"/>
      <c r="LWF423" s="94"/>
      <c r="LWG423" s="94"/>
      <c r="LWH423" s="75"/>
      <c r="LWI423" s="370"/>
      <c r="LWJ423" s="121"/>
      <c r="LWK423" s="370"/>
      <c r="LWL423" s="121"/>
      <c r="LWM423" s="370"/>
      <c r="LWN423" s="471"/>
      <c r="LWO423" s="93"/>
      <c r="LWP423" s="94"/>
      <c r="LWQ423" s="94"/>
      <c r="LWR423" s="94"/>
      <c r="LWS423" s="94"/>
      <c r="LWT423" s="75"/>
      <c r="LWU423" s="370"/>
      <c r="LWV423" s="121"/>
      <c r="LWW423" s="370"/>
      <c r="LWX423" s="121"/>
      <c r="LWY423" s="370"/>
      <c r="LWZ423" s="471"/>
      <c r="LXA423" s="93"/>
      <c r="LXB423" s="94"/>
      <c r="LXC423" s="94"/>
      <c r="LXD423" s="94"/>
      <c r="LXE423" s="94"/>
      <c r="LXF423" s="75"/>
      <c r="LXG423" s="370"/>
      <c r="LXH423" s="121"/>
      <c r="LXI423" s="370"/>
      <c r="LXJ423" s="121"/>
      <c r="LXK423" s="370"/>
      <c r="LXL423" s="471"/>
      <c r="LXM423" s="93"/>
      <c r="LXN423" s="94"/>
      <c r="LXO423" s="94"/>
      <c r="LXP423" s="94"/>
      <c r="LXQ423" s="94"/>
      <c r="LXR423" s="75"/>
      <c r="LXS423" s="370"/>
      <c r="LXT423" s="121"/>
      <c r="LXU423" s="370"/>
      <c r="LXV423" s="121"/>
      <c r="LXW423" s="370"/>
      <c r="LXX423" s="471"/>
      <c r="LXY423" s="93"/>
      <c r="LXZ423" s="94"/>
      <c r="LYA423" s="94"/>
      <c r="LYB423" s="94"/>
      <c r="LYC423" s="94"/>
      <c r="LYD423" s="75"/>
      <c r="LYE423" s="370"/>
      <c r="LYF423" s="121"/>
      <c r="LYG423" s="370"/>
      <c r="LYH423" s="121"/>
      <c r="LYI423" s="370"/>
      <c r="LYJ423" s="471"/>
      <c r="LYK423" s="93"/>
      <c r="LYL423" s="94"/>
      <c r="LYM423" s="94"/>
      <c r="LYN423" s="94"/>
      <c r="LYO423" s="94"/>
      <c r="LYP423" s="75"/>
      <c r="LYQ423" s="370"/>
      <c r="LYR423" s="121"/>
      <c r="LYS423" s="370"/>
      <c r="LYT423" s="121"/>
      <c r="LYU423" s="370"/>
      <c r="LYV423" s="471"/>
      <c r="LYW423" s="93"/>
      <c r="LYX423" s="94"/>
      <c r="LYY423" s="94"/>
      <c r="LYZ423" s="94"/>
      <c r="LZA423" s="94"/>
      <c r="LZB423" s="75"/>
      <c r="LZC423" s="370"/>
      <c r="LZD423" s="121"/>
      <c r="LZE423" s="370"/>
      <c r="LZF423" s="121"/>
      <c r="LZG423" s="370"/>
      <c r="LZH423" s="471"/>
      <c r="LZI423" s="93"/>
      <c r="LZJ423" s="94"/>
      <c r="LZK423" s="94"/>
      <c r="LZL423" s="94"/>
      <c r="LZM423" s="94"/>
      <c r="LZN423" s="75"/>
      <c r="LZO423" s="370"/>
      <c r="LZP423" s="121"/>
      <c r="LZQ423" s="370"/>
      <c r="LZR423" s="121"/>
      <c r="LZS423" s="370"/>
      <c r="LZT423" s="471"/>
      <c r="LZU423" s="93"/>
      <c r="LZV423" s="94"/>
      <c r="LZW423" s="94"/>
      <c r="LZX423" s="94"/>
      <c r="LZY423" s="94"/>
      <c r="LZZ423" s="75"/>
      <c r="MAA423" s="370"/>
      <c r="MAB423" s="121"/>
      <c r="MAC423" s="370"/>
      <c r="MAD423" s="121"/>
      <c r="MAE423" s="370"/>
      <c r="MAF423" s="471"/>
      <c r="MAG423" s="93"/>
      <c r="MAH423" s="94"/>
      <c r="MAI423" s="94"/>
      <c r="MAJ423" s="94"/>
      <c r="MAK423" s="94"/>
      <c r="MAL423" s="75"/>
      <c r="MAM423" s="370"/>
      <c r="MAN423" s="121"/>
      <c r="MAO423" s="370"/>
      <c r="MAP423" s="121"/>
      <c r="MAQ423" s="370"/>
      <c r="MAR423" s="471"/>
      <c r="MAS423" s="93"/>
      <c r="MAT423" s="94"/>
      <c r="MAU423" s="94"/>
      <c r="MAV423" s="94"/>
      <c r="MAW423" s="94"/>
      <c r="MAX423" s="75"/>
      <c r="MAY423" s="370"/>
      <c r="MAZ423" s="121"/>
      <c r="MBA423" s="370"/>
      <c r="MBB423" s="121"/>
      <c r="MBC423" s="370"/>
      <c r="MBD423" s="471"/>
      <c r="MBE423" s="93"/>
      <c r="MBF423" s="94"/>
      <c r="MBG423" s="94"/>
      <c r="MBH423" s="94"/>
      <c r="MBI423" s="94"/>
      <c r="MBJ423" s="75"/>
      <c r="MBK423" s="370"/>
      <c r="MBL423" s="121"/>
      <c r="MBM423" s="370"/>
      <c r="MBN423" s="121"/>
      <c r="MBO423" s="370"/>
      <c r="MBP423" s="471"/>
      <c r="MBQ423" s="93"/>
      <c r="MBR423" s="94"/>
      <c r="MBS423" s="94"/>
      <c r="MBT423" s="94"/>
      <c r="MBU423" s="94"/>
      <c r="MBV423" s="75"/>
      <c r="MBW423" s="370"/>
      <c r="MBX423" s="121"/>
      <c r="MBY423" s="370"/>
      <c r="MBZ423" s="121"/>
      <c r="MCA423" s="370"/>
      <c r="MCB423" s="471"/>
      <c r="MCC423" s="93"/>
      <c r="MCD423" s="94"/>
      <c r="MCE423" s="94"/>
      <c r="MCF423" s="94"/>
      <c r="MCG423" s="94"/>
      <c r="MCH423" s="75"/>
      <c r="MCI423" s="370"/>
      <c r="MCJ423" s="121"/>
      <c r="MCK423" s="370"/>
      <c r="MCL423" s="121"/>
      <c r="MCM423" s="370"/>
      <c r="MCN423" s="471"/>
      <c r="MCO423" s="93"/>
      <c r="MCP423" s="94"/>
      <c r="MCQ423" s="94"/>
      <c r="MCR423" s="94"/>
      <c r="MCS423" s="94"/>
      <c r="MCT423" s="75"/>
      <c r="MCU423" s="370"/>
      <c r="MCV423" s="121"/>
      <c r="MCW423" s="370"/>
      <c r="MCX423" s="121"/>
      <c r="MCY423" s="370"/>
      <c r="MCZ423" s="471"/>
      <c r="MDA423" s="93"/>
      <c r="MDB423" s="94"/>
      <c r="MDC423" s="94"/>
      <c r="MDD423" s="94"/>
      <c r="MDE423" s="94"/>
      <c r="MDF423" s="75"/>
      <c r="MDG423" s="370"/>
      <c r="MDH423" s="121"/>
      <c r="MDI423" s="370"/>
      <c r="MDJ423" s="121"/>
      <c r="MDK423" s="370"/>
      <c r="MDL423" s="471"/>
      <c r="MDM423" s="93"/>
      <c r="MDN423" s="94"/>
      <c r="MDO423" s="94"/>
      <c r="MDP423" s="94"/>
      <c r="MDQ423" s="94"/>
      <c r="MDR423" s="75"/>
      <c r="MDS423" s="370"/>
      <c r="MDT423" s="121"/>
      <c r="MDU423" s="370"/>
      <c r="MDV423" s="121"/>
      <c r="MDW423" s="370"/>
      <c r="MDX423" s="471"/>
      <c r="MDY423" s="93"/>
      <c r="MDZ423" s="94"/>
      <c r="MEA423" s="94"/>
      <c r="MEB423" s="94"/>
      <c r="MEC423" s="94"/>
      <c r="MED423" s="75"/>
      <c r="MEE423" s="370"/>
      <c r="MEF423" s="121"/>
      <c r="MEG423" s="370"/>
      <c r="MEH423" s="121"/>
      <c r="MEI423" s="370"/>
      <c r="MEJ423" s="471"/>
      <c r="MEK423" s="93"/>
      <c r="MEL423" s="94"/>
      <c r="MEM423" s="94"/>
      <c r="MEN423" s="94"/>
      <c r="MEO423" s="94"/>
      <c r="MEP423" s="75"/>
      <c r="MEQ423" s="370"/>
      <c r="MER423" s="121"/>
      <c r="MES423" s="370"/>
      <c r="MET423" s="121"/>
      <c r="MEU423" s="370"/>
      <c r="MEV423" s="471"/>
      <c r="MEW423" s="93"/>
      <c r="MEX423" s="94"/>
      <c r="MEY423" s="94"/>
      <c r="MEZ423" s="94"/>
      <c r="MFA423" s="94"/>
      <c r="MFB423" s="75"/>
      <c r="MFC423" s="370"/>
      <c r="MFD423" s="121"/>
      <c r="MFE423" s="370"/>
      <c r="MFF423" s="121"/>
      <c r="MFG423" s="370"/>
      <c r="MFH423" s="471"/>
      <c r="MFI423" s="93"/>
      <c r="MFJ423" s="94"/>
      <c r="MFK423" s="94"/>
      <c r="MFL423" s="94"/>
      <c r="MFM423" s="94"/>
      <c r="MFN423" s="75"/>
      <c r="MFO423" s="370"/>
      <c r="MFP423" s="121"/>
      <c r="MFQ423" s="370"/>
      <c r="MFR423" s="121"/>
      <c r="MFS423" s="370"/>
      <c r="MFT423" s="471"/>
      <c r="MFU423" s="93"/>
      <c r="MFV423" s="94"/>
      <c r="MFW423" s="94"/>
      <c r="MFX423" s="94"/>
      <c r="MFY423" s="94"/>
      <c r="MFZ423" s="75"/>
      <c r="MGA423" s="370"/>
      <c r="MGB423" s="121"/>
      <c r="MGC423" s="370"/>
      <c r="MGD423" s="121"/>
      <c r="MGE423" s="370"/>
      <c r="MGF423" s="471"/>
      <c r="MGG423" s="93"/>
      <c r="MGH423" s="94"/>
      <c r="MGI423" s="94"/>
      <c r="MGJ423" s="94"/>
      <c r="MGK423" s="94"/>
      <c r="MGL423" s="75"/>
      <c r="MGM423" s="370"/>
      <c r="MGN423" s="121"/>
      <c r="MGO423" s="370"/>
      <c r="MGP423" s="121"/>
      <c r="MGQ423" s="370"/>
      <c r="MGR423" s="471"/>
      <c r="MGS423" s="93"/>
      <c r="MGT423" s="94"/>
      <c r="MGU423" s="94"/>
      <c r="MGV423" s="94"/>
      <c r="MGW423" s="94"/>
      <c r="MGX423" s="75"/>
      <c r="MGY423" s="370"/>
      <c r="MGZ423" s="121"/>
      <c r="MHA423" s="370"/>
      <c r="MHB423" s="121"/>
      <c r="MHC423" s="370"/>
      <c r="MHD423" s="471"/>
      <c r="MHE423" s="93"/>
      <c r="MHF423" s="94"/>
      <c r="MHG423" s="94"/>
      <c r="MHH423" s="94"/>
      <c r="MHI423" s="94"/>
      <c r="MHJ423" s="75"/>
      <c r="MHK423" s="370"/>
      <c r="MHL423" s="121"/>
      <c r="MHM423" s="370"/>
      <c r="MHN423" s="121"/>
      <c r="MHO423" s="370"/>
      <c r="MHP423" s="471"/>
      <c r="MHQ423" s="93"/>
      <c r="MHR423" s="94"/>
      <c r="MHS423" s="94"/>
      <c r="MHT423" s="94"/>
      <c r="MHU423" s="94"/>
      <c r="MHV423" s="75"/>
      <c r="MHW423" s="370"/>
      <c r="MHX423" s="121"/>
      <c r="MHY423" s="370"/>
      <c r="MHZ423" s="121"/>
      <c r="MIA423" s="370"/>
      <c r="MIB423" s="471"/>
      <c r="MIC423" s="93"/>
      <c r="MID423" s="94"/>
      <c r="MIE423" s="94"/>
      <c r="MIF423" s="94"/>
      <c r="MIG423" s="94"/>
      <c r="MIH423" s="75"/>
      <c r="MII423" s="370"/>
      <c r="MIJ423" s="121"/>
      <c r="MIK423" s="370"/>
      <c r="MIL423" s="121"/>
      <c r="MIM423" s="370"/>
      <c r="MIN423" s="471"/>
      <c r="MIO423" s="93"/>
      <c r="MIP423" s="94"/>
      <c r="MIQ423" s="94"/>
      <c r="MIR423" s="94"/>
      <c r="MIS423" s="94"/>
      <c r="MIT423" s="75"/>
      <c r="MIU423" s="370"/>
      <c r="MIV423" s="121"/>
      <c r="MIW423" s="370"/>
      <c r="MIX423" s="121"/>
      <c r="MIY423" s="370"/>
      <c r="MIZ423" s="471"/>
      <c r="MJA423" s="93"/>
      <c r="MJB423" s="94"/>
      <c r="MJC423" s="94"/>
      <c r="MJD423" s="94"/>
      <c r="MJE423" s="94"/>
      <c r="MJF423" s="75"/>
      <c r="MJG423" s="370"/>
      <c r="MJH423" s="121"/>
      <c r="MJI423" s="370"/>
      <c r="MJJ423" s="121"/>
      <c r="MJK423" s="370"/>
      <c r="MJL423" s="471"/>
      <c r="MJM423" s="93"/>
      <c r="MJN423" s="94"/>
      <c r="MJO423" s="94"/>
      <c r="MJP423" s="94"/>
      <c r="MJQ423" s="94"/>
      <c r="MJR423" s="75"/>
      <c r="MJS423" s="370"/>
      <c r="MJT423" s="121"/>
      <c r="MJU423" s="370"/>
      <c r="MJV423" s="121"/>
      <c r="MJW423" s="370"/>
      <c r="MJX423" s="471"/>
      <c r="MJY423" s="93"/>
      <c r="MJZ423" s="94"/>
      <c r="MKA423" s="94"/>
      <c r="MKB423" s="94"/>
      <c r="MKC423" s="94"/>
      <c r="MKD423" s="75"/>
      <c r="MKE423" s="370"/>
      <c r="MKF423" s="121"/>
      <c r="MKG423" s="370"/>
      <c r="MKH423" s="121"/>
      <c r="MKI423" s="370"/>
      <c r="MKJ423" s="471"/>
      <c r="MKK423" s="93"/>
      <c r="MKL423" s="94"/>
      <c r="MKM423" s="94"/>
      <c r="MKN423" s="94"/>
      <c r="MKO423" s="94"/>
      <c r="MKP423" s="75"/>
      <c r="MKQ423" s="370"/>
      <c r="MKR423" s="121"/>
      <c r="MKS423" s="370"/>
      <c r="MKT423" s="121"/>
      <c r="MKU423" s="370"/>
      <c r="MKV423" s="471"/>
      <c r="MKW423" s="93"/>
      <c r="MKX423" s="94"/>
      <c r="MKY423" s="94"/>
      <c r="MKZ423" s="94"/>
      <c r="MLA423" s="94"/>
      <c r="MLB423" s="75"/>
      <c r="MLC423" s="370"/>
      <c r="MLD423" s="121"/>
      <c r="MLE423" s="370"/>
      <c r="MLF423" s="121"/>
      <c r="MLG423" s="370"/>
      <c r="MLH423" s="471"/>
      <c r="MLI423" s="93"/>
      <c r="MLJ423" s="94"/>
      <c r="MLK423" s="94"/>
      <c r="MLL423" s="94"/>
      <c r="MLM423" s="94"/>
      <c r="MLN423" s="75"/>
      <c r="MLO423" s="370"/>
      <c r="MLP423" s="121"/>
      <c r="MLQ423" s="370"/>
      <c r="MLR423" s="121"/>
      <c r="MLS423" s="370"/>
      <c r="MLT423" s="471"/>
      <c r="MLU423" s="93"/>
      <c r="MLV423" s="94"/>
      <c r="MLW423" s="94"/>
      <c r="MLX423" s="94"/>
      <c r="MLY423" s="94"/>
      <c r="MLZ423" s="75"/>
      <c r="MMA423" s="370"/>
      <c r="MMB423" s="121"/>
      <c r="MMC423" s="370"/>
      <c r="MMD423" s="121"/>
      <c r="MME423" s="370"/>
      <c r="MMF423" s="471"/>
      <c r="MMG423" s="93"/>
      <c r="MMH423" s="94"/>
      <c r="MMI423" s="94"/>
      <c r="MMJ423" s="94"/>
      <c r="MMK423" s="94"/>
      <c r="MML423" s="75"/>
      <c r="MMM423" s="370"/>
      <c r="MMN423" s="121"/>
      <c r="MMO423" s="370"/>
      <c r="MMP423" s="121"/>
      <c r="MMQ423" s="370"/>
      <c r="MMR423" s="471"/>
      <c r="MMS423" s="93"/>
      <c r="MMT423" s="94"/>
      <c r="MMU423" s="94"/>
      <c r="MMV423" s="94"/>
      <c r="MMW423" s="94"/>
      <c r="MMX423" s="75"/>
      <c r="MMY423" s="370"/>
      <c r="MMZ423" s="121"/>
      <c r="MNA423" s="370"/>
      <c r="MNB423" s="121"/>
      <c r="MNC423" s="370"/>
      <c r="MND423" s="471"/>
      <c r="MNE423" s="93"/>
      <c r="MNF423" s="94"/>
      <c r="MNG423" s="94"/>
      <c r="MNH423" s="94"/>
      <c r="MNI423" s="94"/>
      <c r="MNJ423" s="75"/>
      <c r="MNK423" s="370"/>
      <c r="MNL423" s="121"/>
      <c r="MNM423" s="370"/>
      <c r="MNN423" s="121"/>
      <c r="MNO423" s="370"/>
      <c r="MNP423" s="471"/>
      <c r="MNQ423" s="93"/>
      <c r="MNR423" s="94"/>
      <c r="MNS423" s="94"/>
      <c r="MNT423" s="94"/>
      <c r="MNU423" s="94"/>
      <c r="MNV423" s="75"/>
      <c r="MNW423" s="370"/>
      <c r="MNX423" s="121"/>
      <c r="MNY423" s="370"/>
      <c r="MNZ423" s="121"/>
      <c r="MOA423" s="370"/>
      <c r="MOB423" s="471"/>
      <c r="MOC423" s="93"/>
      <c r="MOD423" s="94"/>
      <c r="MOE423" s="94"/>
      <c r="MOF423" s="94"/>
      <c r="MOG423" s="94"/>
      <c r="MOH423" s="75"/>
      <c r="MOI423" s="370"/>
      <c r="MOJ423" s="121"/>
      <c r="MOK423" s="370"/>
      <c r="MOL423" s="121"/>
      <c r="MOM423" s="370"/>
      <c r="MON423" s="471"/>
      <c r="MOO423" s="93"/>
      <c r="MOP423" s="94"/>
      <c r="MOQ423" s="94"/>
      <c r="MOR423" s="94"/>
      <c r="MOS423" s="94"/>
      <c r="MOT423" s="75"/>
      <c r="MOU423" s="370"/>
      <c r="MOV423" s="121"/>
      <c r="MOW423" s="370"/>
      <c r="MOX423" s="121"/>
      <c r="MOY423" s="370"/>
      <c r="MOZ423" s="471"/>
      <c r="MPA423" s="93"/>
      <c r="MPB423" s="94"/>
      <c r="MPC423" s="94"/>
      <c r="MPD423" s="94"/>
      <c r="MPE423" s="94"/>
      <c r="MPF423" s="75"/>
      <c r="MPG423" s="370"/>
      <c r="MPH423" s="121"/>
      <c r="MPI423" s="370"/>
      <c r="MPJ423" s="121"/>
      <c r="MPK423" s="370"/>
      <c r="MPL423" s="471"/>
      <c r="MPM423" s="93"/>
      <c r="MPN423" s="94"/>
      <c r="MPO423" s="94"/>
      <c r="MPP423" s="94"/>
      <c r="MPQ423" s="94"/>
      <c r="MPR423" s="75"/>
      <c r="MPS423" s="370"/>
      <c r="MPT423" s="121"/>
      <c r="MPU423" s="370"/>
      <c r="MPV423" s="121"/>
      <c r="MPW423" s="370"/>
      <c r="MPX423" s="471"/>
      <c r="MPY423" s="93"/>
      <c r="MPZ423" s="94"/>
      <c r="MQA423" s="94"/>
      <c r="MQB423" s="94"/>
      <c r="MQC423" s="94"/>
      <c r="MQD423" s="75"/>
      <c r="MQE423" s="370"/>
      <c r="MQF423" s="121"/>
      <c r="MQG423" s="370"/>
      <c r="MQH423" s="121"/>
      <c r="MQI423" s="370"/>
      <c r="MQJ423" s="471"/>
      <c r="MQK423" s="93"/>
      <c r="MQL423" s="94"/>
      <c r="MQM423" s="94"/>
      <c r="MQN423" s="94"/>
      <c r="MQO423" s="94"/>
      <c r="MQP423" s="75"/>
      <c r="MQQ423" s="370"/>
      <c r="MQR423" s="121"/>
      <c r="MQS423" s="370"/>
      <c r="MQT423" s="121"/>
      <c r="MQU423" s="370"/>
      <c r="MQV423" s="471"/>
      <c r="MQW423" s="93"/>
      <c r="MQX423" s="94"/>
      <c r="MQY423" s="94"/>
      <c r="MQZ423" s="94"/>
      <c r="MRA423" s="94"/>
      <c r="MRB423" s="75"/>
      <c r="MRC423" s="370"/>
      <c r="MRD423" s="121"/>
      <c r="MRE423" s="370"/>
      <c r="MRF423" s="121"/>
      <c r="MRG423" s="370"/>
      <c r="MRH423" s="471"/>
      <c r="MRI423" s="93"/>
      <c r="MRJ423" s="94"/>
      <c r="MRK423" s="94"/>
      <c r="MRL423" s="94"/>
      <c r="MRM423" s="94"/>
      <c r="MRN423" s="75"/>
      <c r="MRO423" s="370"/>
      <c r="MRP423" s="121"/>
      <c r="MRQ423" s="370"/>
      <c r="MRR423" s="121"/>
      <c r="MRS423" s="370"/>
      <c r="MRT423" s="471"/>
      <c r="MRU423" s="93"/>
      <c r="MRV423" s="94"/>
      <c r="MRW423" s="94"/>
      <c r="MRX423" s="94"/>
      <c r="MRY423" s="94"/>
      <c r="MRZ423" s="75"/>
      <c r="MSA423" s="370"/>
      <c r="MSB423" s="121"/>
      <c r="MSC423" s="370"/>
      <c r="MSD423" s="121"/>
      <c r="MSE423" s="370"/>
      <c r="MSF423" s="471"/>
      <c r="MSG423" s="93"/>
      <c r="MSH423" s="94"/>
      <c r="MSI423" s="94"/>
      <c r="MSJ423" s="94"/>
      <c r="MSK423" s="94"/>
      <c r="MSL423" s="75"/>
      <c r="MSM423" s="370"/>
      <c r="MSN423" s="121"/>
      <c r="MSO423" s="370"/>
      <c r="MSP423" s="121"/>
      <c r="MSQ423" s="370"/>
      <c r="MSR423" s="471"/>
      <c r="MSS423" s="93"/>
      <c r="MST423" s="94"/>
      <c r="MSU423" s="94"/>
      <c r="MSV423" s="94"/>
      <c r="MSW423" s="94"/>
      <c r="MSX423" s="75"/>
      <c r="MSY423" s="370"/>
      <c r="MSZ423" s="121"/>
      <c r="MTA423" s="370"/>
      <c r="MTB423" s="121"/>
      <c r="MTC423" s="370"/>
      <c r="MTD423" s="471"/>
      <c r="MTE423" s="93"/>
      <c r="MTF423" s="94"/>
      <c r="MTG423" s="94"/>
      <c r="MTH423" s="94"/>
      <c r="MTI423" s="94"/>
      <c r="MTJ423" s="75"/>
      <c r="MTK423" s="370"/>
      <c r="MTL423" s="121"/>
      <c r="MTM423" s="370"/>
      <c r="MTN423" s="121"/>
      <c r="MTO423" s="370"/>
      <c r="MTP423" s="471"/>
      <c r="MTQ423" s="93"/>
      <c r="MTR423" s="94"/>
      <c r="MTS423" s="94"/>
      <c r="MTT423" s="94"/>
      <c r="MTU423" s="94"/>
      <c r="MTV423" s="75"/>
      <c r="MTW423" s="370"/>
      <c r="MTX423" s="121"/>
      <c r="MTY423" s="370"/>
      <c r="MTZ423" s="121"/>
      <c r="MUA423" s="370"/>
      <c r="MUB423" s="471"/>
      <c r="MUC423" s="93"/>
      <c r="MUD423" s="94"/>
      <c r="MUE423" s="94"/>
      <c r="MUF423" s="94"/>
      <c r="MUG423" s="94"/>
      <c r="MUH423" s="75"/>
      <c r="MUI423" s="370"/>
      <c r="MUJ423" s="121"/>
      <c r="MUK423" s="370"/>
      <c r="MUL423" s="121"/>
      <c r="MUM423" s="370"/>
      <c r="MUN423" s="471"/>
      <c r="MUO423" s="93"/>
      <c r="MUP423" s="94"/>
      <c r="MUQ423" s="94"/>
      <c r="MUR423" s="94"/>
      <c r="MUS423" s="94"/>
      <c r="MUT423" s="75"/>
      <c r="MUU423" s="370"/>
      <c r="MUV423" s="121"/>
      <c r="MUW423" s="370"/>
      <c r="MUX423" s="121"/>
      <c r="MUY423" s="370"/>
      <c r="MUZ423" s="471"/>
      <c r="MVA423" s="93"/>
      <c r="MVB423" s="94"/>
      <c r="MVC423" s="94"/>
      <c r="MVD423" s="94"/>
      <c r="MVE423" s="94"/>
      <c r="MVF423" s="75"/>
      <c r="MVG423" s="370"/>
      <c r="MVH423" s="121"/>
      <c r="MVI423" s="370"/>
      <c r="MVJ423" s="121"/>
      <c r="MVK423" s="370"/>
      <c r="MVL423" s="471"/>
      <c r="MVM423" s="93"/>
      <c r="MVN423" s="94"/>
      <c r="MVO423" s="94"/>
      <c r="MVP423" s="94"/>
      <c r="MVQ423" s="94"/>
      <c r="MVR423" s="75"/>
      <c r="MVS423" s="370"/>
      <c r="MVT423" s="121"/>
      <c r="MVU423" s="370"/>
      <c r="MVV423" s="121"/>
      <c r="MVW423" s="370"/>
      <c r="MVX423" s="471"/>
      <c r="MVY423" s="93"/>
      <c r="MVZ423" s="94"/>
      <c r="MWA423" s="94"/>
      <c r="MWB423" s="94"/>
      <c r="MWC423" s="94"/>
      <c r="MWD423" s="75"/>
      <c r="MWE423" s="370"/>
      <c r="MWF423" s="121"/>
      <c r="MWG423" s="370"/>
      <c r="MWH423" s="121"/>
      <c r="MWI423" s="370"/>
      <c r="MWJ423" s="471"/>
      <c r="MWK423" s="93"/>
      <c r="MWL423" s="94"/>
      <c r="MWM423" s="94"/>
      <c r="MWN423" s="94"/>
      <c r="MWO423" s="94"/>
      <c r="MWP423" s="75"/>
      <c r="MWQ423" s="370"/>
      <c r="MWR423" s="121"/>
      <c r="MWS423" s="370"/>
      <c r="MWT423" s="121"/>
      <c r="MWU423" s="370"/>
      <c r="MWV423" s="471"/>
      <c r="MWW423" s="93"/>
      <c r="MWX423" s="94"/>
      <c r="MWY423" s="94"/>
      <c r="MWZ423" s="94"/>
      <c r="MXA423" s="94"/>
      <c r="MXB423" s="75"/>
      <c r="MXC423" s="370"/>
      <c r="MXD423" s="121"/>
      <c r="MXE423" s="370"/>
      <c r="MXF423" s="121"/>
      <c r="MXG423" s="370"/>
      <c r="MXH423" s="471"/>
      <c r="MXI423" s="93"/>
      <c r="MXJ423" s="94"/>
      <c r="MXK423" s="94"/>
      <c r="MXL423" s="94"/>
      <c r="MXM423" s="94"/>
      <c r="MXN423" s="75"/>
      <c r="MXO423" s="370"/>
      <c r="MXP423" s="121"/>
      <c r="MXQ423" s="370"/>
      <c r="MXR423" s="121"/>
      <c r="MXS423" s="370"/>
      <c r="MXT423" s="471"/>
      <c r="MXU423" s="93"/>
      <c r="MXV423" s="94"/>
      <c r="MXW423" s="94"/>
      <c r="MXX423" s="94"/>
      <c r="MXY423" s="94"/>
      <c r="MXZ423" s="75"/>
      <c r="MYA423" s="370"/>
      <c r="MYB423" s="121"/>
      <c r="MYC423" s="370"/>
      <c r="MYD423" s="121"/>
      <c r="MYE423" s="370"/>
      <c r="MYF423" s="471"/>
      <c r="MYG423" s="93"/>
      <c r="MYH423" s="94"/>
      <c r="MYI423" s="94"/>
      <c r="MYJ423" s="94"/>
      <c r="MYK423" s="94"/>
      <c r="MYL423" s="75"/>
      <c r="MYM423" s="370"/>
      <c r="MYN423" s="121"/>
      <c r="MYO423" s="370"/>
      <c r="MYP423" s="121"/>
      <c r="MYQ423" s="370"/>
      <c r="MYR423" s="471"/>
      <c r="MYS423" s="93"/>
      <c r="MYT423" s="94"/>
      <c r="MYU423" s="94"/>
      <c r="MYV423" s="94"/>
      <c r="MYW423" s="94"/>
      <c r="MYX423" s="75"/>
      <c r="MYY423" s="370"/>
      <c r="MYZ423" s="121"/>
      <c r="MZA423" s="370"/>
      <c r="MZB423" s="121"/>
      <c r="MZC423" s="370"/>
      <c r="MZD423" s="471"/>
      <c r="MZE423" s="93"/>
      <c r="MZF423" s="94"/>
      <c r="MZG423" s="94"/>
      <c r="MZH423" s="94"/>
      <c r="MZI423" s="94"/>
      <c r="MZJ423" s="75"/>
      <c r="MZK423" s="370"/>
      <c r="MZL423" s="121"/>
      <c r="MZM423" s="370"/>
      <c r="MZN423" s="121"/>
      <c r="MZO423" s="370"/>
      <c r="MZP423" s="471"/>
      <c r="MZQ423" s="93"/>
      <c r="MZR423" s="94"/>
      <c r="MZS423" s="94"/>
      <c r="MZT423" s="94"/>
      <c r="MZU423" s="94"/>
      <c r="MZV423" s="75"/>
      <c r="MZW423" s="370"/>
      <c r="MZX423" s="121"/>
      <c r="MZY423" s="370"/>
      <c r="MZZ423" s="121"/>
      <c r="NAA423" s="370"/>
      <c r="NAB423" s="471"/>
      <c r="NAC423" s="93"/>
      <c r="NAD423" s="94"/>
      <c r="NAE423" s="94"/>
      <c r="NAF423" s="94"/>
      <c r="NAG423" s="94"/>
      <c r="NAH423" s="75"/>
      <c r="NAI423" s="370"/>
      <c r="NAJ423" s="121"/>
      <c r="NAK423" s="370"/>
      <c r="NAL423" s="121"/>
      <c r="NAM423" s="370"/>
      <c r="NAN423" s="471"/>
      <c r="NAO423" s="93"/>
      <c r="NAP423" s="94"/>
      <c r="NAQ423" s="94"/>
      <c r="NAR423" s="94"/>
      <c r="NAS423" s="94"/>
      <c r="NAT423" s="75"/>
      <c r="NAU423" s="370"/>
      <c r="NAV423" s="121"/>
      <c r="NAW423" s="370"/>
      <c r="NAX423" s="121"/>
      <c r="NAY423" s="370"/>
      <c r="NAZ423" s="471"/>
      <c r="NBA423" s="93"/>
      <c r="NBB423" s="94"/>
      <c r="NBC423" s="94"/>
      <c r="NBD423" s="94"/>
      <c r="NBE423" s="94"/>
      <c r="NBF423" s="75"/>
      <c r="NBG423" s="370"/>
      <c r="NBH423" s="121"/>
      <c r="NBI423" s="370"/>
      <c r="NBJ423" s="121"/>
      <c r="NBK423" s="370"/>
      <c r="NBL423" s="471"/>
      <c r="NBM423" s="93"/>
      <c r="NBN423" s="94"/>
      <c r="NBO423" s="94"/>
      <c r="NBP423" s="94"/>
      <c r="NBQ423" s="94"/>
      <c r="NBR423" s="75"/>
      <c r="NBS423" s="370"/>
      <c r="NBT423" s="121"/>
      <c r="NBU423" s="370"/>
      <c r="NBV423" s="121"/>
      <c r="NBW423" s="370"/>
      <c r="NBX423" s="471"/>
      <c r="NBY423" s="93"/>
      <c r="NBZ423" s="94"/>
      <c r="NCA423" s="94"/>
      <c r="NCB423" s="94"/>
      <c r="NCC423" s="94"/>
      <c r="NCD423" s="75"/>
      <c r="NCE423" s="370"/>
      <c r="NCF423" s="121"/>
      <c r="NCG423" s="370"/>
      <c r="NCH423" s="121"/>
      <c r="NCI423" s="370"/>
      <c r="NCJ423" s="471"/>
      <c r="NCK423" s="93"/>
      <c r="NCL423" s="94"/>
      <c r="NCM423" s="94"/>
      <c r="NCN423" s="94"/>
      <c r="NCO423" s="94"/>
      <c r="NCP423" s="75"/>
      <c r="NCQ423" s="370"/>
      <c r="NCR423" s="121"/>
      <c r="NCS423" s="370"/>
      <c r="NCT423" s="121"/>
      <c r="NCU423" s="370"/>
      <c r="NCV423" s="471"/>
      <c r="NCW423" s="93"/>
      <c r="NCX423" s="94"/>
      <c r="NCY423" s="94"/>
      <c r="NCZ423" s="94"/>
      <c r="NDA423" s="94"/>
      <c r="NDB423" s="75"/>
      <c r="NDC423" s="370"/>
      <c r="NDD423" s="121"/>
      <c r="NDE423" s="370"/>
      <c r="NDF423" s="121"/>
      <c r="NDG423" s="370"/>
      <c r="NDH423" s="471"/>
      <c r="NDI423" s="93"/>
      <c r="NDJ423" s="94"/>
      <c r="NDK423" s="94"/>
      <c r="NDL423" s="94"/>
      <c r="NDM423" s="94"/>
      <c r="NDN423" s="75"/>
      <c r="NDO423" s="370"/>
      <c r="NDP423" s="121"/>
      <c r="NDQ423" s="370"/>
      <c r="NDR423" s="121"/>
      <c r="NDS423" s="370"/>
      <c r="NDT423" s="471"/>
      <c r="NDU423" s="93"/>
      <c r="NDV423" s="94"/>
      <c r="NDW423" s="94"/>
      <c r="NDX423" s="94"/>
      <c r="NDY423" s="94"/>
      <c r="NDZ423" s="75"/>
      <c r="NEA423" s="370"/>
      <c r="NEB423" s="121"/>
      <c r="NEC423" s="370"/>
      <c r="NED423" s="121"/>
      <c r="NEE423" s="370"/>
      <c r="NEF423" s="471"/>
      <c r="NEG423" s="93"/>
      <c r="NEH423" s="94"/>
      <c r="NEI423" s="94"/>
      <c r="NEJ423" s="94"/>
      <c r="NEK423" s="94"/>
      <c r="NEL423" s="75"/>
      <c r="NEM423" s="370"/>
      <c r="NEN423" s="121"/>
      <c r="NEO423" s="370"/>
      <c r="NEP423" s="121"/>
      <c r="NEQ423" s="370"/>
      <c r="NER423" s="471"/>
      <c r="NES423" s="93"/>
      <c r="NET423" s="94"/>
      <c r="NEU423" s="94"/>
      <c r="NEV423" s="94"/>
      <c r="NEW423" s="94"/>
      <c r="NEX423" s="75"/>
      <c r="NEY423" s="370"/>
      <c r="NEZ423" s="121"/>
      <c r="NFA423" s="370"/>
      <c r="NFB423" s="121"/>
      <c r="NFC423" s="370"/>
      <c r="NFD423" s="471"/>
      <c r="NFE423" s="93"/>
      <c r="NFF423" s="94"/>
      <c r="NFG423" s="94"/>
      <c r="NFH423" s="94"/>
      <c r="NFI423" s="94"/>
      <c r="NFJ423" s="75"/>
      <c r="NFK423" s="370"/>
      <c r="NFL423" s="121"/>
      <c r="NFM423" s="370"/>
      <c r="NFN423" s="121"/>
      <c r="NFO423" s="370"/>
      <c r="NFP423" s="471"/>
      <c r="NFQ423" s="93"/>
      <c r="NFR423" s="94"/>
      <c r="NFS423" s="94"/>
      <c r="NFT423" s="94"/>
      <c r="NFU423" s="94"/>
      <c r="NFV423" s="75"/>
      <c r="NFW423" s="370"/>
      <c r="NFX423" s="121"/>
      <c r="NFY423" s="370"/>
      <c r="NFZ423" s="121"/>
      <c r="NGA423" s="370"/>
      <c r="NGB423" s="471"/>
      <c r="NGC423" s="93"/>
      <c r="NGD423" s="94"/>
      <c r="NGE423" s="94"/>
      <c r="NGF423" s="94"/>
      <c r="NGG423" s="94"/>
      <c r="NGH423" s="75"/>
      <c r="NGI423" s="370"/>
      <c r="NGJ423" s="121"/>
      <c r="NGK423" s="370"/>
      <c r="NGL423" s="121"/>
      <c r="NGM423" s="370"/>
      <c r="NGN423" s="471"/>
      <c r="NGO423" s="93"/>
      <c r="NGP423" s="94"/>
      <c r="NGQ423" s="94"/>
      <c r="NGR423" s="94"/>
      <c r="NGS423" s="94"/>
      <c r="NGT423" s="75"/>
      <c r="NGU423" s="370"/>
      <c r="NGV423" s="121"/>
      <c r="NGW423" s="370"/>
      <c r="NGX423" s="121"/>
      <c r="NGY423" s="370"/>
      <c r="NGZ423" s="471"/>
      <c r="NHA423" s="93"/>
      <c r="NHB423" s="94"/>
      <c r="NHC423" s="94"/>
      <c r="NHD423" s="94"/>
      <c r="NHE423" s="94"/>
      <c r="NHF423" s="75"/>
      <c r="NHG423" s="370"/>
      <c r="NHH423" s="121"/>
      <c r="NHI423" s="370"/>
      <c r="NHJ423" s="121"/>
      <c r="NHK423" s="370"/>
      <c r="NHL423" s="471"/>
      <c r="NHM423" s="93"/>
      <c r="NHN423" s="94"/>
      <c r="NHO423" s="94"/>
      <c r="NHP423" s="94"/>
      <c r="NHQ423" s="94"/>
      <c r="NHR423" s="75"/>
      <c r="NHS423" s="370"/>
      <c r="NHT423" s="121"/>
      <c r="NHU423" s="370"/>
      <c r="NHV423" s="121"/>
      <c r="NHW423" s="370"/>
      <c r="NHX423" s="471"/>
      <c r="NHY423" s="93"/>
      <c r="NHZ423" s="94"/>
      <c r="NIA423" s="94"/>
      <c r="NIB423" s="94"/>
      <c r="NIC423" s="94"/>
      <c r="NID423" s="75"/>
      <c r="NIE423" s="370"/>
      <c r="NIF423" s="121"/>
      <c r="NIG423" s="370"/>
      <c r="NIH423" s="121"/>
      <c r="NII423" s="370"/>
      <c r="NIJ423" s="471"/>
      <c r="NIK423" s="93"/>
      <c r="NIL423" s="94"/>
      <c r="NIM423" s="94"/>
      <c r="NIN423" s="94"/>
      <c r="NIO423" s="94"/>
      <c r="NIP423" s="75"/>
      <c r="NIQ423" s="370"/>
      <c r="NIR423" s="121"/>
      <c r="NIS423" s="370"/>
      <c r="NIT423" s="121"/>
      <c r="NIU423" s="370"/>
      <c r="NIV423" s="471"/>
      <c r="NIW423" s="93"/>
      <c r="NIX423" s="94"/>
      <c r="NIY423" s="94"/>
      <c r="NIZ423" s="94"/>
      <c r="NJA423" s="94"/>
      <c r="NJB423" s="75"/>
      <c r="NJC423" s="370"/>
      <c r="NJD423" s="121"/>
      <c r="NJE423" s="370"/>
      <c r="NJF423" s="121"/>
      <c r="NJG423" s="370"/>
      <c r="NJH423" s="471"/>
      <c r="NJI423" s="93"/>
      <c r="NJJ423" s="94"/>
      <c r="NJK423" s="94"/>
      <c r="NJL423" s="94"/>
      <c r="NJM423" s="94"/>
      <c r="NJN423" s="75"/>
      <c r="NJO423" s="370"/>
      <c r="NJP423" s="121"/>
      <c r="NJQ423" s="370"/>
      <c r="NJR423" s="121"/>
      <c r="NJS423" s="370"/>
      <c r="NJT423" s="471"/>
      <c r="NJU423" s="93"/>
      <c r="NJV423" s="94"/>
      <c r="NJW423" s="94"/>
      <c r="NJX423" s="94"/>
      <c r="NJY423" s="94"/>
      <c r="NJZ423" s="75"/>
      <c r="NKA423" s="370"/>
      <c r="NKB423" s="121"/>
      <c r="NKC423" s="370"/>
      <c r="NKD423" s="121"/>
      <c r="NKE423" s="370"/>
      <c r="NKF423" s="471"/>
      <c r="NKG423" s="93"/>
      <c r="NKH423" s="94"/>
      <c r="NKI423" s="94"/>
      <c r="NKJ423" s="94"/>
      <c r="NKK423" s="94"/>
      <c r="NKL423" s="75"/>
      <c r="NKM423" s="370"/>
      <c r="NKN423" s="121"/>
      <c r="NKO423" s="370"/>
      <c r="NKP423" s="121"/>
      <c r="NKQ423" s="370"/>
      <c r="NKR423" s="471"/>
      <c r="NKS423" s="93"/>
      <c r="NKT423" s="94"/>
      <c r="NKU423" s="94"/>
      <c r="NKV423" s="94"/>
      <c r="NKW423" s="94"/>
      <c r="NKX423" s="75"/>
      <c r="NKY423" s="370"/>
      <c r="NKZ423" s="121"/>
      <c r="NLA423" s="370"/>
      <c r="NLB423" s="121"/>
      <c r="NLC423" s="370"/>
      <c r="NLD423" s="471"/>
      <c r="NLE423" s="93"/>
      <c r="NLF423" s="94"/>
      <c r="NLG423" s="94"/>
      <c r="NLH423" s="94"/>
      <c r="NLI423" s="94"/>
      <c r="NLJ423" s="75"/>
      <c r="NLK423" s="370"/>
      <c r="NLL423" s="121"/>
      <c r="NLM423" s="370"/>
      <c r="NLN423" s="121"/>
      <c r="NLO423" s="370"/>
      <c r="NLP423" s="471"/>
      <c r="NLQ423" s="93"/>
      <c r="NLR423" s="94"/>
      <c r="NLS423" s="94"/>
      <c r="NLT423" s="94"/>
      <c r="NLU423" s="94"/>
      <c r="NLV423" s="75"/>
      <c r="NLW423" s="370"/>
      <c r="NLX423" s="121"/>
      <c r="NLY423" s="370"/>
      <c r="NLZ423" s="121"/>
      <c r="NMA423" s="370"/>
      <c r="NMB423" s="471"/>
      <c r="NMC423" s="93"/>
      <c r="NMD423" s="94"/>
      <c r="NME423" s="94"/>
      <c r="NMF423" s="94"/>
      <c r="NMG423" s="94"/>
      <c r="NMH423" s="75"/>
      <c r="NMI423" s="370"/>
      <c r="NMJ423" s="121"/>
      <c r="NMK423" s="370"/>
      <c r="NML423" s="121"/>
      <c r="NMM423" s="370"/>
      <c r="NMN423" s="471"/>
      <c r="NMO423" s="93"/>
      <c r="NMP423" s="94"/>
      <c r="NMQ423" s="94"/>
      <c r="NMR423" s="94"/>
      <c r="NMS423" s="94"/>
      <c r="NMT423" s="75"/>
      <c r="NMU423" s="370"/>
      <c r="NMV423" s="121"/>
      <c r="NMW423" s="370"/>
      <c r="NMX423" s="121"/>
      <c r="NMY423" s="370"/>
      <c r="NMZ423" s="471"/>
      <c r="NNA423" s="93"/>
      <c r="NNB423" s="94"/>
      <c r="NNC423" s="94"/>
      <c r="NND423" s="94"/>
      <c r="NNE423" s="94"/>
      <c r="NNF423" s="75"/>
      <c r="NNG423" s="370"/>
      <c r="NNH423" s="121"/>
      <c r="NNI423" s="370"/>
      <c r="NNJ423" s="121"/>
      <c r="NNK423" s="370"/>
      <c r="NNL423" s="471"/>
      <c r="NNM423" s="93"/>
      <c r="NNN423" s="94"/>
      <c r="NNO423" s="94"/>
      <c r="NNP423" s="94"/>
      <c r="NNQ423" s="94"/>
      <c r="NNR423" s="75"/>
      <c r="NNS423" s="370"/>
      <c r="NNT423" s="121"/>
      <c r="NNU423" s="370"/>
      <c r="NNV423" s="121"/>
      <c r="NNW423" s="370"/>
      <c r="NNX423" s="471"/>
      <c r="NNY423" s="93"/>
      <c r="NNZ423" s="94"/>
      <c r="NOA423" s="94"/>
      <c r="NOB423" s="94"/>
      <c r="NOC423" s="94"/>
      <c r="NOD423" s="75"/>
      <c r="NOE423" s="370"/>
      <c r="NOF423" s="121"/>
      <c r="NOG423" s="370"/>
      <c r="NOH423" s="121"/>
      <c r="NOI423" s="370"/>
      <c r="NOJ423" s="471"/>
      <c r="NOK423" s="93"/>
      <c r="NOL423" s="94"/>
      <c r="NOM423" s="94"/>
      <c r="NON423" s="94"/>
      <c r="NOO423" s="94"/>
      <c r="NOP423" s="75"/>
      <c r="NOQ423" s="370"/>
      <c r="NOR423" s="121"/>
      <c r="NOS423" s="370"/>
      <c r="NOT423" s="121"/>
      <c r="NOU423" s="370"/>
      <c r="NOV423" s="471"/>
      <c r="NOW423" s="93"/>
      <c r="NOX423" s="94"/>
      <c r="NOY423" s="94"/>
      <c r="NOZ423" s="94"/>
      <c r="NPA423" s="94"/>
      <c r="NPB423" s="75"/>
      <c r="NPC423" s="370"/>
      <c r="NPD423" s="121"/>
      <c r="NPE423" s="370"/>
      <c r="NPF423" s="121"/>
      <c r="NPG423" s="370"/>
      <c r="NPH423" s="471"/>
      <c r="NPI423" s="93"/>
      <c r="NPJ423" s="94"/>
      <c r="NPK423" s="94"/>
      <c r="NPL423" s="94"/>
      <c r="NPM423" s="94"/>
      <c r="NPN423" s="75"/>
      <c r="NPO423" s="370"/>
      <c r="NPP423" s="121"/>
      <c r="NPQ423" s="370"/>
      <c r="NPR423" s="121"/>
      <c r="NPS423" s="370"/>
      <c r="NPT423" s="471"/>
      <c r="NPU423" s="93"/>
      <c r="NPV423" s="94"/>
      <c r="NPW423" s="94"/>
      <c r="NPX423" s="94"/>
      <c r="NPY423" s="94"/>
      <c r="NPZ423" s="75"/>
      <c r="NQA423" s="370"/>
      <c r="NQB423" s="121"/>
      <c r="NQC423" s="370"/>
      <c r="NQD423" s="121"/>
      <c r="NQE423" s="370"/>
      <c r="NQF423" s="471"/>
      <c r="NQG423" s="93"/>
      <c r="NQH423" s="94"/>
      <c r="NQI423" s="94"/>
      <c r="NQJ423" s="94"/>
      <c r="NQK423" s="94"/>
      <c r="NQL423" s="75"/>
      <c r="NQM423" s="370"/>
      <c r="NQN423" s="121"/>
      <c r="NQO423" s="370"/>
      <c r="NQP423" s="121"/>
      <c r="NQQ423" s="370"/>
      <c r="NQR423" s="471"/>
      <c r="NQS423" s="93"/>
      <c r="NQT423" s="94"/>
      <c r="NQU423" s="94"/>
      <c r="NQV423" s="94"/>
      <c r="NQW423" s="94"/>
      <c r="NQX423" s="75"/>
      <c r="NQY423" s="370"/>
      <c r="NQZ423" s="121"/>
      <c r="NRA423" s="370"/>
      <c r="NRB423" s="121"/>
      <c r="NRC423" s="370"/>
      <c r="NRD423" s="471"/>
      <c r="NRE423" s="93"/>
      <c r="NRF423" s="94"/>
      <c r="NRG423" s="94"/>
      <c r="NRH423" s="94"/>
      <c r="NRI423" s="94"/>
      <c r="NRJ423" s="75"/>
      <c r="NRK423" s="370"/>
      <c r="NRL423" s="121"/>
      <c r="NRM423" s="370"/>
      <c r="NRN423" s="121"/>
      <c r="NRO423" s="370"/>
      <c r="NRP423" s="471"/>
      <c r="NRQ423" s="93"/>
      <c r="NRR423" s="94"/>
      <c r="NRS423" s="94"/>
      <c r="NRT423" s="94"/>
      <c r="NRU423" s="94"/>
      <c r="NRV423" s="75"/>
      <c r="NRW423" s="370"/>
      <c r="NRX423" s="121"/>
      <c r="NRY423" s="370"/>
      <c r="NRZ423" s="121"/>
      <c r="NSA423" s="370"/>
      <c r="NSB423" s="471"/>
      <c r="NSC423" s="93"/>
      <c r="NSD423" s="94"/>
      <c r="NSE423" s="94"/>
      <c r="NSF423" s="94"/>
      <c r="NSG423" s="94"/>
      <c r="NSH423" s="75"/>
      <c r="NSI423" s="370"/>
      <c r="NSJ423" s="121"/>
      <c r="NSK423" s="370"/>
      <c r="NSL423" s="121"/>
      <c r="NSM423" s="370"/>
      <c r="NSN423" s="471"/>
      <c r="NSO423" s="93"/>
      <c r="NSP423" s="94"/>
      <c r="NSQ423" s="94"/>
      <c r="NSR423" s="94"/>
      <c r="NSS423" s="94"/>
      <c r="NST423" s="75"/>
      <c r="NSU423" s="370"/>
      <c r="NSV423" s="121"/>
      <c r="NSW423" s="370"/>
      <c r="NSX423" s="121"/>
      <c r="NSY423" s="370"/>
      <c r="NSZ423" s="471"/>
      <c r="NTA423" s="93"/>
      <c r="NTB423" s="94"/>
      <c r="NTC423" s="94"/>
      <c r="NTD423" s="94"/>
      <c r="NTE423" s="94"/>
      <c r="NTF423" s="75"/>
      <c r="NTG423" s="370"/>
      <c r="NTH423" s="121"/>
      <c r="NTI423" s="370"/>
      <c r="NTJ423" s="121"/>
      <c r="NTK423" s="370"/>
      <c r="NTL423" s="471"/>
      <c r="NTM423" s="93"/>
      <c r="NTN423" s="94"/>
      <c r="NTO423" s="94"/>
      <c r="NTP423" s="94"/>
      <c r="NTQ423" s="94"/>
      <c r="NTR423" s="75"/>
      <c r="NTS423" s="370"/>
      <c r="NTT423" s="121"/>
      <c r="NTU423" s="370"/>
      <c r="NTV423" s="121"/>
      <c r="NTW423" s="370"/>
      <c r="NTX423" s="471"/>
      <c r="NTY423" s="93"/>
      <c r="NTZ423" s="94"/>
      <c r="NUA423" s="94"/>
      <c r="NUB423" s="94"/>
      <c r="NUC423" s="94"/>
      <c r="NUD423" s="75"/>
      <c r="NUE423" s="370"/>
      <c r="NUF423" s="121"/>
      <c r="NUG423" s="370"/>
      <c r="NUH423" s="121"/>
      <c r="NUI423" s="370"/>
      <c r="NUJ423" s="471"/>
      <c r="NUK423" s="93"/>
      <c r="NUL423" s="94"/>
      <c r="NUM423" s="94"/>
      <c r="NUN423" s="94"/>
      <c r="NUO423" s="94"/>
      <c r="NUP423" s="75"/>
      <c r="NUQ423" s="370"/>
      <c r="NUR423" s="121"/>
      <c r="NUS423" s="370"/>
      <c r="NUT423" s="121"/>
      <c r="NUU423" s="370"/>
      <c r="NUV423" s="471"/>
      <c r="NUW423" s="93"/>
      <c r="NUX423" s="94"/>
      <c r="NUY423" s="94"/>
      <c r="NUZ423" s="94"/>
      <c r="NVA423" s="94"/>
      <c r="NVB423" s="75"/>
      <c r="NVC423" s="370"/>
      <c r="NVD423" s="121"/>
      <c r="NVE423" s="370"/>
      <c r="NVF423" s="121"/>
      <c r="NVG423" s="370"/>
      <c r="NVH423" s="471"/>
      <c r="NVI423" s="93"/>
      <c r="NVJ423" s="94"/>
      <c r="NVK423" s="94"/>
      <c r="NVL423" s="94"/>
      <c r="NVM423" s="94"/>
      <c r="NVN423" s="75"/>
      <c r="NVO423" s="370"/>
      <c r="NVP423" s="121"/>
      <c r="NVQ423" s="370"/>
      <c r="NVR423" s="121"/>
      <c r="NVS423" s="370"/>
      <c r="NVT423" s="471"/>
      <c r="NVU423" s="93"/>
      <c r="NVV423" s="94"/>
      <c r="NVW423" s="94"/>
      <c r="NVX423" s="94"/>
      <c r="NVY423" s="94"/>
      <c r="NVZ423" s="75"/>
      <c r="NWA423" s="370"/>
      <c r="NWB423" s="121"/>
      <c r="NWC423" s="370"/>
      <c r="NWD423" s="121"/>
      <c r="NWE423" s="370"/>
      <c r="NWF423" s="471"/>
      <c r="NWG423" s="93"/>
      <c r="NWH423" s="94"/>
      <c r="NWI423" s="94"/>
      <c r="NWJ423" s="94"/>
      <c r="NWK423" s="94"/>
      <c r="NWL423" s="75"/>
      <c r="NWM423" s="370"/>
      <c r="NWN423" s="121"/>
      <c r="NWO423" s="370"/>
      <c r="NWP423" s="121"/>
      <c r="NWQ423" s="370"/>
      <c r="NWR423" s="471"/>
      <c r="NWS423" s="93"/>
      <c r="NWT423" s="94"/>
      <c r="NWU423" s="94"/>
      <c r="NWV423" s="94"/>
      <c r="NWW423" s="94"/>
      <c r="NWX423" s="75"/>
      <c r="NWY423" s="370"/>
      <c r="NWZ423" s="121"/>
      <c r="NXA423" s="370"/>
      <c r="NXB423" s="121"/>
      <c r="NXC423" s="370"/>
      <c r="NXD423" s="471"/>
      <c r="NXE423" s="93"/>
      <c r="NXF423" s="94"/>
      <c r="NXG423" s="94"/>
      <c r="NXH423" s="94"/>
      <c r="NXI423" s="94"/>
      <c r="NXJ423" s="75"/>
      <c r="NXK423" s="370"/>
      <c r="NXL423" s="121"/>
      <c r="NXM423" s="370"/>
      <c r="NXN423" s="121"/>
      <c r="NXO423" s="370"/>
      <c r="NXP423" s="471"/>
      <c r="NXQ423" s="93"/>
      <c r="NXR423" s="94"/>
      <c r="NXS423" s="94"/>
      <c r="NXT423" s="94"/>
      <c r="NXU423" s="94"/>
      <c r="NXV423" s="75"/>
      <c r="NXW423" s="370"/>
      <c r="NXX423" s="121"/>
      <c r="NXY423" s="370"/>
      <c r="NXZ423" s="121"/>
      <c r="NYA423" s="370"/>
      <c r="NYB423" s="471"/>
      <c r="NYC423" s="93"/>
      <c r="NYD423" s="94"/>
      <c r="NYE423" s="94"/>
      <c r="NYF423" s="94"/>
      <c r="NYG423" s="94"/>
      <c r="NYH423" s="75"/>
      <c r="NYI423" s="370"/>
      <c r="NYJ423" s="121"/>
      <c r="NYK423" s="370"/>
      <c r="NYL423" s="121"/>
      <c r="NYM423" s="370"/>
      <c r="NYN423" s="471"/>
      <c r="NYO423" s="93"/>
      <c r="NYP423" s="94"/>
      <c r="NYQ423" s="94"/>
      <c r="NYR423" s="94"/>
      <c r="NYS423" s="94"/>
      <c r="NYT423" s="75"/>
      <c r="NYU423" s="370"/>
      <c r="NYV423" s="121"/>
      <c r="NYW423" s="370"/>
      <c r="NYX423" s="121"/>
      <c r="NYY423" s="370"/>
      <c r="NYZ423" s="471"/>
      <c r="NZA423" s="93"/>
      <c r="NZB423" s="94"/>
      <c r="NZC423" s="94"/>
      <c r="NZD423" s="94"/>
      <c r="NZE423" s="94"/>
      <c r="NZF423" s="75"/>
      <c r="NZG423" s="370"/>
      <c r="NZH423" s="121"/>
      <c r="NZI423" s="370"/>
      <c r="NZJ423" s="121"/>
      <c r="NZK423" s="370"/>
      <c r="NZL423" s="471"/>
      <c r="NZM423" s="93"/>
      <c r="NZN423" s="94"/>
      <c r="NZO423" s="94"/>
      <c r="NZP423" s="94"/>
      <c r="NZQ423" s="94"/>
      <c r="NZR423" s="75"/>
      <c r="NZS423" s="370"/>
      <c r="NZT423" s="121"/>
      <c r="NZU423" s="370"/>
      <c r="NZV423" s="121"/>
      <c r="NZW423" s="370"/>
      <c r="NZX423" s="471"/>
      <c r="NZY423" s="93"/>
      <c r="NZZ423" s="94"/>
      <c r="OAA423" s="94"/>
      <c r="OAB423" s="94"/>
      <c r="OAC423" s="94"/>
      <c r="OAD423" s="75"/>
      <c r="OAE423" s="370"/>
      <c r="OAF423" s="121"/>
      <c r="OAG423" s="370"/>
      <c r="OAH423" s="121"/>
      <c r="OAI423" s="370"/>
      <c r="OAJ423" s="471"/>
      <c r="OAK423" s="93"/>
      <c r="OAL423" s="94"/>
      <c r="OAM423" s="94"/>
      <c r="OAN423" s="94"/>
      <c r="OAO423" s="94"/>
      <c r="OAP423" s="75"/>
      <c r="OAQ423" s="370"/>
      <c r="OAR423" s="121"/>
      <c r="OAS423" s="370"/>
      <c r="OAT423" s="121"/>
      <c r="OAU423" s="370"/>
      <c r="OAV423" s="471"/>
      <c r="OAW423" s="93"/>
      <c r="OAX423" s="94"/>
      <c r="OAY423" s="94"/>
      <c r="OAZ423" s="94"/>
      <c r="OBA423" s="94"/>
      <c r="OBB423" s="75"/>
      <c r="OBC423" s="370"/>
      <c r="OBD423" s="121"/>
      <c r="OBE423" s="370"/>
      <c r="OBF423" s="121"/>
      <c r="OBG423" s="370"/>
      <c r="OBH423" s="471"/>
      <c r="OBI423" s="93"/>
      <c r="OBJ423" s="94"/>
      <c r="OBK423" s="94"/>
      <c r="OBL423" s="94"/>
      <c r="OBM423" s="94"/>
      <c r="OBN423" s="75"/>
      <c r="OBO423" s="370"/>
      <c r="OBP423" s="121"/>
      <c r="OBQ423" s="370"/>
      <c r="OBR423" s="121"/>
      <c r="OBS423" s="370"/>
      <c r="OBT423" s="471"/>
      <c r="OBU423" s="93"/>
      <c r="OBV423" s="94"/>
      <c r="OBW423" s="94"/>
      <c r="OBX423" s="94"/>
      <c r="OBY423" s="94"/>
      <c r="OBZ423" s="75"/>
      <c r="OCA423" s="370"/>
      <c r="OCB423" s="121"/>
      <c r="OCC423" s="370"/>
      <c r="OCD423" s="121"/>
      <c r="OCE423" s="370"/>
      <c r="OCF423" s="471"/>
      <c r="OCG423" s="93"/>
      <c r="OCH423" s="94"/>
      <c r="OCI423" s="94"/>
      <c r="OCJ423" s="94"/>
      <c r="OCK423" s="94"/>
      <c r="OCL423" s="75"/>
      <c r="OCM423" s="370"/>
      <c r="OCN423" s="121"/>
      <c r="OCO423" s="370"/>
      <c r="OCP423" s="121"/>
      <c r="OCQ423" s="370"/>
      <c r="OCR423" s="471"/>
      <c r="OCS423" s="93"/>
      <c r="OCT423" s="94"/>
      <c r="OCU423" s="94"/>
      <c r="OCV423" s="94"/>
      <c r="OCW423" s="94"/>
      <c r="OCX423" s="75"/>
      <c r="OCY423" s="370"/>
      <c r="OCZ423" s="121"/>
      <c r="ODA423" s="370"/>
      <c r="ODB423" s="121"/>
      <c r="ODC423" s="370"/>
      <c r="ODD423" s="471"/>
      <c r="ODE423" s="93"/>
      <c r="ODF423" s="94"/>
      <c r="ODG423" s="94"/>
      <c r="ODH423" s="94"/>
      <c r="ODI423" s="94"/>
      <c r="ODJ423" s="75"/>
      <c r="ODK423" s="370"/>
      <c r="ODL423" s="121"/>
      <c r="ODM423" s="370"/>
      <c r="ODN423" s="121"/>
      <c r="ODO423" s="370"/>
      <c r="ODP423" s="471"/>
      <c r="ODQ423" s="93"/>
      <c r="ODR423" s="94"/>
      <c r="ODS423" s="94"/>
      <c r="ODT423" s="94"/>
      <c r="ODU423" s="94"/>
      <c r="ODV423" s="75"/>
      <c r="ODW423" s="370"/>
      <c r="ODX423" s="121"/>
      <c r="ODY423" s="370"/>
      <c r="ODZ423" s="121"/>
      <c r="OEA423" s="370"/>
      <c r="OEB423" s="471"/>
      <c r="OEC423" s="93"/>
      <c r="OED423" s="94"/>
      <c r="OEE423" s="94"/>
      <c r="OEF423" s="94"/>
      <c r="OEG423" s="94"/>
      <c r="OEH423" s="75"/>
      <c r="OEI423" s="370"/>
      <c r="OEJ423" s="121"/>
      <c r="OEK423" s="370"/>
      <c r="OEL423" s="121"/>
      <c r="OEM423" s="370"/>
      <c r="OEN423" s="471"/>
      <c r="OEO423" s="93"/>
      <c r="OEP423" s="94"/>
      <c r="OEQ423" s="94"/>
      <c r="OER423" s="94"/>
      <c r="OES423" s="94"/>
      <c r="OET423" s="75"/>
      <c r="OEU423" s="370"/>
      <c r="OEV423" s="121"/>
      <c r="OEW423" s="370"/>
      <c r="OEX423" s="121"/>
      <c r="OEY423" s="370"/>
      <c r="OEZ423" s="471"/>
      <c r="OFA423" s="93"/>
      <c r="OFB423" s="94"/>
      <c r="OFC423" s="94"/>
      <c r="OFD423" s="94"/>
      <c r="OFE423" s="94"/>
      <c r="OFF423" s="75"/>
      <c r="OFG423" s="370"/>
      <c r="OFH423" s="121"/>
      <c r="OFI423" s="370"/>
      <c r="OFJ423" s="121"/>
      <c r="OFK423" s="370"/>
      <c r="OFL423" s="471"/>
      <c r="OFM423" s="93"/>
      <c r="OFN423" s="94"/>
      <c r="OFO423" s="94"/>
      <c r="OFP423" s="94"/>
      <c r="OFQ423" s="94"/>
      <c r="OFR423" s="75"/>
      <c r="OFS423" s="370"/>
      <c r="OFT423" s="121"/>
      <c r="OFU423" s="370"/>
      <c r="OFV423" s="121"/>
      <c r="OFW423" s="370"/>
      <c r="OFX423" s="471"/>
      <c r="OFY423" s="93"/>
      <c r="OFZ423" s="94"/>
      <c r="OGA423" s="94"/>
      <c r="OGB423" s="94"/>
      <c r="OGC423" s="94"/>
      <c r="OGD423" s="75"/>
      <c r="OGE423" s="370"/>
      <c r="OGF423" s="121"/>
      <c r="OGG423" s="370"/>
      <c r="OGH423" s="121"/>
      <c r="OGI423" s="370"/>
      <c r="OGJ423" s="471"/>
      <c r="OGK423" s="93"/>
      <c r="OGL423" s="94"/>
      <c r="OGM423" s="94"/>
      <c r="OGN423" s="94"/>
      <c r="OGO423" s="94"/>
      <c r="OGP423" s="75"/>
      <c r="OGQ423" s="370"/>
      <c r="OGR423" s="121"/>
      <c r="OGS423" s="370"/>
      <c r="OGT423" s="121"/>
      <c r="OGU423" s="370"/>
      <c r="OGV423" s="471"/>
      <c r="OGW423" s="93"/>
      <c r="OGX423" s="94"/>
      <c r="OGY423" s="94"/>
      <c r="OGZ423" s="94"/>
      <c r="OHA423" s="94"/>
      <c r="OHB423" s="75"/>
      <c r="OHC423" s="370"/>
      <c r="OHD423" s="121"/>
      <c r="OHE423" s="370"/>
      <c r="OHF423" s="121"/>
      <c r="OHG423" s="370"/>
      <c r="OHH423" s="471"/>
      <c r="OHI423" s="93"/>
      <c r="OHJ423" s="94"/>
      <c r="OHK423" s="94"/>
      <c r="OHL423" s="94"/>
      <c r="OHM423" s="94"/>
      <c r="OHN423" s="75"/>
      <c r="OHO423" s="370"/>
      <c r="OHP423" s="121"/>
      <c r="OHQ423" s="370"/>
      <c r="OHR423" s="121"/>
      <c r="OHS423" s="370"/>
      <c r="OHT423" s="471"/>
      <c r="OHU423" s="93"/>
      <c r="OHV423" s="94"/>
      <c r="OHW423" s="94"/>
      <c r="OHX423" s="94"/>
      <c r="OHY423" s="94"/>
      <c r="OHZ423" s="75"/>
      <c r="OIA423" s="370"/>
      <c r="OIB423" s="121"/>
      <c r="OIC423" s="370"/>
      <c r="OID423" s="121"/>
      <c r="OIE423" s="370"/>
      <c r="OIF423" s="471"/>
      <c r="OIG423" s="93"/>
      <c r="OIH423" s="94"/>
      <c r="OII423" s="94"/>
      <c r="OIJ423" s="94"/>
      <c r="OIK423" s="94"/>
      <c r="OIL423" s="75"/>
      <c r="OIM423" s="370"/>
      <c r="OIN423" s="121"/>
      <c r="OIO423" s="370"/>
      <c r="OIP423" s="121"/>
      <c r="OIQ423" s="370"/>
      <c r="OIR423" s="471"/>
      <c r="OIS423" s="93"/>
      <c r="OIT423" s="94"/>
      <c r="OIU423" s="94"/>
      <c r="OIV423" s="94"/>
      <c r="OIW423" s="94"/>
      <c r="OIX423" s="75"/>
      <c r="OIY423" s="370"/>
      <c r="OIZ423" s="121"/>
      <c r="OJA423" s="370"/>
      <c r="OJB423" s="121"/>
      <c r="OJC423" s="370"/>
      <c r="OJD423" s="471"/>
      <c r="OJE423" s="93"/>
      <c r="OJF423" s="94"/>
      <c r="OJG423" s="94"/>
      <c r="OJH423" s="94"/>
      <c r="OJI423" s="94"/>
      <c r="OJJ423" s="75"/>
      <c r="OJK423" s="370"/>
      <c r="OJL423" s="121"/>
      <c r="OJM423" s="370"/>
      <c r="OJN423" s="121"/>
      <c r="OJO423" s="370"/>
      <c r="OJP423" s="471"/>
      <c r="OJQ423" s="93"/>
      <c r="OJR423" s="94"/>
      <c r="OJS423" s="94"/>
      <c r="OJT423" s="94"/>
      <c r="OJU423" s="94"/>
      <c r="OJV423" s="75"/>
      <c r="OJW423" s="370"/>
      <c r="OJX423" s="121"/>
      <c r="OJY423" s="370"/>
      <c r="OJZ423" s="121"/>
      <c r="OKA423" s="370"/>
      <c r="OKB423" s="471"/>
      <c r="OKC423" s="93"/>
      <c r="OKD423" s="94"/>
      <c r="OKE423" s="94"/>
      <c r="OKF423" s="94"/>
      <c r="OKG423" s="94"/>
      <c r="OKH423" s="75"/>
      <c r="OKI423" s="370"/>
      <c r="OKJ423" s="121"/>
      <c r="OKK423" s="370"/>
      <c r="OKL423" s="121"/>
      <c r="OKM423" s="370"/>
      <c r="OKN423" s="471"/>
      <c r="OKO423" s="93"/>
      <c r="OKP423" s="94"/>
      <c r="OKQ423" s="94"/>
      <c r="OKR423" s="94"/>
      <c r="OKS423" s="94"/>
      <c r="OKT423" s="75"/>
      <c r="OKU423" s="370"/>
      <c r="OKV423" s="121"/>
      <c r="OKW423" s="370"/>
      <c r="OKX423" s="121"/>
      <c r="OKY423" s="370"/>
      <c r="OKZ423" s="471"/>
      <c r="OLA423" s="93"/>
      <c r="OLB423" s="94"/>
      <c r="OLC423" s="94"/>
      <c r="OLD423" s="94"/>
      <c r="OLE423" s="94"/>
      <c r="OLF423" s="75"/>
      <c r="OLG423" s="370"/>
      <c r="OLH423" s="121"/>
      <c r="OLI423" s="370"/>
      <c r="OLJ423" s="121"/>
      <c r="OLK423" s="370"/>
      <c r="OLL423" s="471"/>
      <c r="OLM423" s="93"/>
      <c r="OLN423" s="94"/>
      <c r="OLO423" s="94"/>
      <c r="OLP423" s="94"/>
      <c r="OLQ423" s="94"/>
      <c r="OLR423" s="75"/>
      <c r="OLS423" s="370"/>
      <c r="OLT423" s="121"/>
      <c r="OLU423" s="370"/>
      <c r="OLV423" s="121"/>
      <c r="OLW423" s="370"/>
      <c r="OLX423" s="471"/>
      <c r="OLY423" s="93"/>
      <c r="OLZ423" s="94"/>
      <c r="OMA423" s="94"/>
      <c r="OMB423" s="94"/>
      <c r="OMC423" s="94"/>
      <c r="OMD423" s="75"/>
      <c r="OME423" s="370"/>
      <c r="OMF423" s="121"/>
      <c r="OMG423" s="370"/>
      <c r="OMH423" s="121"/>
      <c r="OMI423" s="370"/>
      <c r="OMJ423" s="471"/>
      <c r="OMK423" s="93"/>
      <c r="OML423" s="94"/>
      <c r="OMM423" s="94"/>
      <c r="OMN423" s="94"/>
      <c r="OMO423" s="94"/>
      <c r="OMP423" s="75"/>
      <c r="OMQ423" s="370"/>
      <c r="OMR423" s="121"/>
      <c r="OMS423" s="370"/>
      <c r="OMT423" s="121"/>
      <c r="OMU423" s="370"/>
      <c r="OMV423" s="471"/>
      <c r="OMW423" s="93"/>
      <c r="OMX423" s="94"/>
      <c r="OMY423" s="94"/>
      <c r="OMZ423" s="94"/>
      <c r="ONA423" s="94"/>
      <c r="ONB423" s="75"/>
      <c r="ONC423" s="370"/>
      <c r="OND423" s="121"/>
      <c r="ONE423" s="370"/>
      <c r="ONF423" s="121"/>
      <c r="ONG423" s="370"/>
      <c r="ONH423" s="471"/>
      <c r="ONI423" s="93"/>
      <c r="ONJ423" s="94"/>
      <c r="ONK423" s="94"/>
      <c r="ONL423" s="94"/>
      <c r="ONM423" s="94"/>
      <c r="ONN423" s="75"/>
      <c r="ONO423" s="370"/>
      <c r="ONP423" s="121"/>
      <c r="ONQ423" s="370"/>
      <c r="ONR423" s="121"/>
      <c r="ONS423" s="370"/>
      <c r="ONT423" s="471"/>
      <c r="ONU423" s="93"/>
      <c r="ONV423" s="94"/>
      <c r="ONW423" s="94"/>
      <c r="ONX423" s="94"/>
      <c r="ONY423" s="94"/>
      <c r="ONZ423" s="75"/>
      <c r="OOA423" s="370"/>
      <c r="OOB423" s="121"/>
      <c r="OOC423" s="370"/>
      <c r="OOD423" s="121"/>
      <c r="OOE423" s="370"/>
      <c r="OOF423" s="471"/>
      <c r="OOG423" s="93"/>
      <c r="OOH423" s="94"/>
      <c r="OOI423" s="94"/>
      <c r="OOJ423" s="94"/>
      <c r="OOK423" s="94"/>
      <c r="OOL423" s="75"/>
      <c r="OOM423" s="370"/>
      <c r="OON423" s="121"/>
      <c r="OOO423" s="370"/>
      <c r="OOP423" s="121"/>
      <c r="OOQ423" s="370"/>
      <c r="OOR423" s="471"/>
      <c r="OOS423" s="93"/>
      <c r="OOT423" s="94"/>
      <c r="OOU423" s="94"/>
      <c r="OOV423" s="94"/>
      <c r="OOW423" s="94"/>
      <c r="OOX423" s="75"/>
      <c r="OOY423" s="370"/>
      <c r="OOZ423" s="121"/>
      <c r="OPA423" s="370"/>
      <c r="OPB423" s="121"/>
      <c r="OPC423" s="370"/>
      <c r="OPD423" s="471"/>
      <c r="OPE423" s="93"/>
      <c r="OPF423" s="94"/>
      <c r="OPG423" s="94"/>
      <c r="OPH423" s="94"/>
      <c r="OPI423" s="94"/>
      <c r="OPJ423" s="75"/>
      <c r="OPK423" s="370"/>
      <c r="OPL423" s="121"/>
      <c r="OPM423" s="370"/>
      <c r="OPN423" s="121"/>
      <c r="OPO423" s="370"/>
      <c r="OPP423" s="471"/>
      <c r="OPQ423" s="93"/>
      <c r="OPR423" s="94"/>
      <c r="OPS423" s="94"/>
      <c r="OPT423" s="94"/>
      <c r="OPU423" s="94"/>
      <c r="OPV423" s="75"/>
      <c r="OPW423" s="370"/>
      <c r="OPX423" s="121"/>
      <c r="OPY423" s="370"/>
      <c r="OPZ423" s="121"/>
      <c r="OQA423" s="370"/>
      <c r="OQB423" s="471"/>
      <c r="OQC423" s="93"/>
      <c r="OQD423" s="94"/>
      <c r="OQE423" s="94"/>
      <c r="OQF423" s="94"/>
      <c r="OQG423" s="94"/>
      <c r="OQH423" s="75"/>
      <c r="OQI423" s="370"/>
      <c r="OQJ423" s="121"/>
      <c r="OQK423" s="370"/>
      <c r="OQL423" s="121"/>
      <c r="OQM423" s="370"/>
      <c r="OQN423" s="471"/>
      <c r="OQO423" s="93"/>
      <c r="OQP423" s="94"/>
      <c r="OQQ423" s="94"/>
      <c r="OQR423" s="94"/>
      <c r="OQS423" s="94"/>
      <c r="OQT423" s="75"/>
      <c r="OQU423" s="370"/>
      <c r="OQV423" s="121"/>
      <c r="OQW423" s="370"/>
      <c r="OQX423" s="121"/>
      <c r="OQY423" s="370"/>
      <c r="OQZ423" s="471"/>
      <c r="ORA423" s="93"/>
      <c r="ORB423" s="94"/>
      <c r="ORC423" s="94"/>
      <c r="ORD423" s="94"/>
      <c r="ORE423" s="94"/>
      <c r="ORF423" s="75"/>
      <c r="ORG423" s="370"/>
      <c r="ORH423" s="121"/>
      <c r="ORI423" s="370"/>
      <c r="ORJ423" s="121"/>
      <c r="ORK423" s="370"/>
      <c r="ORL423" s="471"/>
      <c r="ORM423" s="93"/>
      <c r="ORN423" s="94"/>
      <c r="ORO423" s="94"/>
      <c r="ORP423" s="94"/>
      <c r="ORQ423" s="94"/>
      <c r="ORR423" s="75"/>
      <c r="ORS423" s="370"/>
      <c r="ORT423" s="121"/>
      <c r="ORU423" s="370"/>
      <c r="ORV423" s="121"/>
      <c r="ORW423" s="370"/>
      <c r="ORX423" s="471"/>
      <c r="ORY423" s="93"/>
      <c r="ORZ423" s="94"/>
      <c r="OSA423" s="94"/>
      <c r="OSB423" s="94"/>
      <c r="OSC423" s="94"/>
      <c r="OSD423" s="75"/>
      <c r="OSE423" s="370"/>
      <c r="OSF423" s="121"/>
      <c r="OSG423" s="370"/>
      <c r="OSH423" s="121"/>
      <c r="OSI423" s="370"/>
      <c r="OSJ423" s="471"/>
      <c r="OSK423" s="93"/>
      <c r="OSL423" s="94"/>
      <c r="OSM423" s="94"/>
      <c r="OSN423" s="94"/>
      <c r="OSO423" s="94"/>
      <c r="OSP423" s="75"/>
      <c r="OSQ423" s="370"/>
      <c r="OSR423" s="121"/>
      <c r="OSS423" s="370"/>
      <c r="OST423" s="121"/>
      <c r="OSU423" s="370"/>
      <c r="OSV423" s="471"/>
      <c r="OSW423" s="93"/>
      <c r="OSX423" s="94"/>
      <c r="OSY423" s="94"/>
      <c r="OSZ423" s="94"/>
      <c r="OTA423" s="94"/>
      <c r="OTB423" s="75"/>
      <c r="OTC423" s="370"/>
      <c r="OTD423" s="121"/>
      <c r="OTE423" s="370"/>
      <c r="OTF423" s="121"/>
      <c r="OTG423" s="370"/>
      <c r="OTH423" s="471"/>
      <c r="OTI423" s="93"/>
      <c r="OTJ423" s="94"/>
      <c r="OTK423" s="94"/>
      <c r="OTL423" s="94"/>
      <c r="OTM423" s="94"/>
      <c r="OTN423" s="75"/>
      <c r="OTO423" s="370"/>
      <c r="OTP423" s="121"/>
      <c r="OTQ423" s="370"/>
      <c r="OTR423" s="121"/>
      <c r="OTS423" s="370"/>
      <c r="OTT423" s="471"/>
      <c r="OTU423" s="93"/>
      <c r="OTV423" s="94"/>
      <c r="OTW423" s="94"/>
      <c r="OTX423" s="94"/>
      <c r="OTY423" s="94"/>
      <c r="OTZ423" s="75"/>
      <c r="OUA423" s="370"/>
      <c r="OUB423" s="121"/>
      <c r="OUC423" s="370"/>
      <c r="OUD423" s="121"/>
      <c r="OUE423" s="370"/>
      <c r="OUF423" s="471"/>
      <c r="OUG423" s="93"/>
      <c r="OUH423" s="94"/>
      <c r="OUI423" s="94"/>
      <c r="OUJ423" s="94"/>
      <c r="OUK423" s="94"/>
      <c r="OUL423" s="75"/>
      <c r="OUM423" s="370"/>
      <c r="OUN423" s="121"/>
      <c r="OUO423" s="370"/>
      <c r="OUP423" s="121"/>
      <c r="OUQ423" s="370"/>
      <c r="OUR423" s="471"/>
      <c r="OUS423" s="93"/>
      <c r="OUT423" s="94"/>
      <c r="OUU423" s="94"/>
      <c r="OUV423" s="94"/>
      <c r="OUW423" s="94"/>
      <c r="OUX423" s="75"/>
      <c r="OUY423" s="370"/>
      <c r="OUZ423" s="121"/>
      <c r="OVA423" s="370"/>
      <c r="OVB423" s="121"/>
      <c r="OVC423" s="370"/>
      <c r="OVD423" s="471"/>
      <c r="OVE423" s="93"/>
      <c r="OVF423" s="94"/>
      <c r="OVG423" s="94"/>
      <c r="OVH423" s="94"/>
      <c r="OVI423" s="94"/>
      <c r="OVJ423" s="75"/>
      <c r="OVK423" s="370"/>
      <c r="OVL423" s="121"/>
      <c r="OVM423" s="370"/>
      <c r="OVN423" s="121"/>
      <c r="OVO423" s="370"/>
      <c r="OVP423" s="471"/>
      <c r="OVQ423" s="93"/>
      <c r="OVR423" s="94"/>
      <c r="OVS423" s="94"/>
      <c r="OVT423" s="94"/>
      <c r="OVU423" s="94"/>
      <c r="OVV423" s="75"/>
      <c r="OVW423" s="370"/>
      <c r="OVX423" s="121"/>
      <c r="OVY423" s="370"/>
      <c r="OVZ423" s="121"/>
      <c r="OWA423" s="370"/>
      <c r="OWB423" s="471"/>
      <c r="OWC423" s="93"/>
      <c r="OWD423" s="94"/>
      <c r="OWE423" s="94"/>
      <c r="OWF423" s="94"/>
      <c r="OWG423" s="94"/>
      <c r="OWH423" s="75"/>
      <c r="OWI423" s="370"/>
      <c r="OWJ423" s="121"/>
      <c r="OWK423" s="370"/>
      <c r="OWL423" s="121"/>
      <c r="OWM423" s="370"/>
      <c r="OWN423" s="471"/>
      <c r="OWO423" s="93"/>
      <c r="OWP423" s="94"/>
      <c r="OWQ423" s="94"/>
      <c r="OWR423" s="94"/>
      <c r="OWS423" s="94"/>
      <c r="OWT423" s="75"/>
      <c r="OWU423" s="370"/>
      <c r="OWV423" s="121"/>
      <c r="OWW423" s="370"/>
      <c r="OWX423" s="121"/>
      <c r="OWY423" s="370"/>
      <c r="OWZ423" s="471"/>
      <c r="OXA423" s="93"/>
      <c r="OXB423" s="94"/>
      <c r="OXC423" s="94"/>
      <c r="OXD423" s="94"/>
      <c r="OXE423" s="94"/>
      <c r="OXF423" s="75"/>
      <c r="OXG423" s="370"/>
      <c r="OXH423" s="121"/>
      <c r="OXI423" s="370"/>
      <c r="OXJ423" s="121"/>
      <c r="OXK423" s="370"/>
      <c r="OXL423" s="471"/>
      <c r="OXM423" s="93"/>
      <c r="OXN423" s="94"/>
      <c r="OXO423" s="94"/>
      <c r="OXP423" s="94"/>
      <c r="OXQ423" s="94"/>
      <c r="OXR423" s="75"/>
      <c r="OXS423" s="370"/>
      <c r="OXT423" s="121"/>
      <c r="OXU423" s="370"/>
      <c r="OXV423" s="121"/>
      <c r="OXW423" s="370"/>
      <c r="OXX423" s="471"/>
      <c r="OXY423" s="93"/>
      <c r="OXZ423" s="94"/>
      <c r="OYA423" s="94"/>
      <c r="OYB423" s="94"/>
      <c r="OYC423" s="94"/>
      <c r="OYD423" s="75"/>
      <c r="OYE423" s="370"/>
      <c r="OYF423" s="121"/>
      <c r="OYG423" s="370"/>
      <c r="OYH423" s="121"/>
      <c r="OYI423" s="370"/>
      <c r="OYJ423" s="471"/>
      <c r="OYK423" s="93"/>
      <c r="OYL423" s="94"/>
      <c r="OYM423" s="94"/>
      <c r="OYN423" s="94"/>
      <c r="OYO423" s="94"/>
      <c r="OYP423" s="75"/>
      <c r="OYQ423" s="370"/>
      <c r="OYR423" s="121"/>
      <c r="OYS423" s="370"/>
      <c r="OYT423" s="121"/>
      <c r="OYU423" s="370"/>
      <c r="OYV423" s="471"/>
      <c r="OYW423" s="93"/>
      <c r="OYX423" s="94"/>
      <c r="OYY423" s="94"/>
      <c r="OYZ423" s="94"/>
      <c r="OZA423" s="94"/>
      <c r="OZB423" s="75"/>
      <c r="OZC423" s="370"/>
      <c r="OZD423" s="121"/>
      <c r="OZE423" s="370"/>
      <c r="OZF423" s="121"/>
      <c r="OZG423" s="370"/>
      <c r="OZH423" s="471"/>
      <c r="OZI423" s="93"/>
      <c r="OZJ423" s="94"/>
      <c r="OZK423" s="94"/>
      <c r="OZL423" s="94"/>
      <c r="OZM423" s="94"/>
      <c r="OZN423" s="75"/>
      <c r="OZO423" s="370"/>
      <c r="OZP423" s="121"/>
      <c r="OZQ423" s="370"/>
      <c r="OZR423" s="121"/>
      <c r="OZS423" s="370"/>
      <c r="OZT423" s="471"/>
      <c r="OZU423" s="93"/>
      <c r="OZV423" s="94"/>
      <c r="OZW423" s="94"/>
      <c r="OZX423" s="94"/>
      <c r="OZY423" s="94"/>
      <c r="OZZ423" s="75"/>
      <c r="PAA423" s="370"/>
      <c r="PAB423" s="121"/>
      <c r="PAC423" s="370"/>
      <c r="PAD423" s="121"/>
      <c r="PAE423" s="370"/>
      <c r="PAF423" s="471"/>
      <c r="PAG423" s="93"/>
      <c r="PAH423" s="94"/>
      <c r="PAI423" s="94"/>
      <c r="PAJ423" s="94"/>
      <c r="PAK423" s="94"/>
      <c r="PAL423" s="75"/>
      <c r="PAM423" s="370"/>
      <c r="PAN423" s="121"/>
      <c r="PAO423" s="370"/>
      <c r="PAP423" s="121"/>
      <c r="PAQ423" s="370"/>
      <c r="PAR423" s="471"/>
      <c r="PAS423" s="93"/>
      <c r="PAT423" s="94"/>
      <c r="PAU423" s="94"/>
      <c r="PAV423" s="94"/>
      <c r="PAW423" s="94"/>
      <c r="PAX423" s="75"/>
      <c r="PAY423" s="370"/>
      <c r="PAZ423" s="121"/>
      <c r="PBA423" s="370"/>
      <c r="PBB423" s="121"/>
      <c r="PBC423" s="370"/>
      <c r="PBD423" s="471"/>
      <c r="PBE423" s="93"/>
      <c r="PBF423" s="94"/>
      <c r="PBG423" s="94"/>
      <c r="PBH423" s="94"/>
      <c r="PBI423" s="94"/>
      <c r="PBJ423" s="75"/>
      <c r="PBK423" s="370"/>
      <c r="PBL423" s="121"/>
      <c r="PBM423" s="370"/>
      <c r="PBN423" s="121"/>
      <c r="PBO423" s="370"/>
      <c r="PBP423" s="471"/>
      <c r="PBQ423" s="93"/>
      <c r="PBR423" s="94"/>
      <c r="PBS423" s="94"/>
      <c r="PBT423" s="94"/>
      <c r="PBU423" s="94"/>
      <c r="PBV423" s="75"/>
      <c r="PBW423" s="370"/>
      <c r="PBX423" s="121"/>
      <c r="PBY423" s="370"/>
      <c r="PBZ423" s="121"/>
      <c r="PCA423" s="370"/>
      <c r="PCB423" s="471"/>
      <c r="PCC423" s="93"/>
      <c r="PCD423" s="94"/>
      <c r="PCE423" s="94"/>
      <c r="PCF423" s="94"/>
      <c r="PCG423" s="94"/>
      <c r="PCH423" s="75"/>
      <c r="PCI423" s="370"/>
      <c r="PCJ423" s="121"/>
      <c r="PCK423" s="370"/>
      <c r="PCL423" s="121"/>
      <c r="PCM423" s="370"/>
      <c r="PCN423" s="471"/>
      <c r="PCO423" s="93"/>
      <c r="PCP423" s="94"/>
      <c r="PCQ423" s="94"/>
      <c r="PCR423" s="94"/>
      <c r="PCS423" s="94"/>
      <c r="PCT423" s="75"/>
      <c r="PCU423" s="370"/>
      <c r="PCV423" s="121"/>
      <c r="PCW423" s="370"/>
      <c r="PCX423" s="121"/>
      <c r="PCY423" s="370"/>
      <c r="PCZ423" s="471"/>
      <c r="PDA423" s="93"/>
      <c r="PDB423" s="94"/>
      <c r="PDC423" s="94"/>
      <c r="PDD423" s="94"/>
      <c r="PDE423" s="94"/>
      <c r="PDF423" s="75"/>
      <c r="PDG423" s="370"/>
      <c r="PDH423" s="121"/>
      <c r="PDI423" s="370"/>
      <c r="PDJ423" s="121"/>
      <c r="PDK423" s="370"/>
      <c r="PDL423" s="471"/>
      <c r="PDM423" s="93"/>
      <c r="PDN423" s="94"/>
      <c r="PDO423" s="94"/>
      <c r="PDP423" s="94"/>
      <c r="PDQ423" s="94"/>
      <c r="PDR423" s="75"/>
      <c r="PDS423" s="370"/>
      <c r="PDT423" s="121"/>
      <c r="PDU423" s="370"/>
      <c r="PDV423" s="121"/>
      <c r="PDW423" s="370"/>
      <c r="PDX423" s="471"/>
      <c r="PDY423" s="93"/>
      <c r="PDZ423" s="94"/>
      <c r="PEA423" s="94"/>
      <c r="PEB423" s="94"/>
      <c r="PEC423" s="94"/>
      <c r="PED423" s="75"/>
      <c r="PEE423" s="370"/>
      <c r="PEF423" s="121"/>
      <c r="PEG423" s="370"/>
      <c r="PEH423" s="121"/>
      <c r="PEI423" s="370"/>
      <c r="PEJ423" s="471"/>
      <c r="PEK423" s="93"/>
      <c r="PEL423" s="94"/>
      <c r="PEM423" s="94"/>
      <c r="PEN423" s="94"/>
      <c r="PEO423" s="94"/>
      <c r="PEP423" s="75"/>
      <c r="PEQ423" s="370"/>
      <c r="PER423" s="121"/>
      <c r="PES423" s="370"/>
      <c r="PET423" s="121"/>
      <c r="PEU423" s="370"/>
      <c r="PEV423" s="471"/>
      <c r="PEW423" s="93"/>
      <c r="PEX423" s="94"/>
      <c r="PEY423" s="94"/>
      <c r="PEZ423" s="94"/>
      <c r="PFA423" s="94"/>
      <c r="PFB423" s="75"/>
      <c r="PFC423" s="370"/>
      <c r="PFD423" s="121"/>
      <c r="PFE423" s="370"/>
      <c r="PFF423" s="121"/>
      <c r="PFG423" s="370"/>
      <c r="PFH423" s="471"/>
      <c r="PFI423" s="93"/>
      <c r="PFJ423" s="94"/>
      <c r="PFK423" s="94"/>
      <c r="PFL423" s="94"/>
      <c r="PFM423" s="94"/>
      <c r="PFN423" s="75"/>
      <c r="PFO423" s="370"/>
      <c r="PFP423" s="121"/>
      <c r="PFQ423" s="370"/>
      <c r="PFR423" s="121"/>
      <c r="PFS423" s="370"/>
      <c r="PFT423" s="471"/>
      <c r="PFU423" s="93"/>
      <c r="PFV423" s="94"/>
      <c r="PFW423" s="94"/>
      <c r="PFX423" s="94"/>
      <c r="PFY423" s="94"/>
      <c r="PFZ423" s="75"/>
      <c r="PGA423" s="370"/>
      <c r="PGB423" s="121"/>
      <c r="PGC423" s="370"/>
      <c r="PGD423" s="121"/>
      <c r="PGE423" s="370"/>
      <c r="PGF423" s="471"/>
      <c r="PGG423" s="93"/>
      <c r="PGH423" s="94"/>
      <c r="PGI423" s="94"/>
      <c r="PGJ423" s="94"/>
      <c r="PGK423" s="94"/>
      <c r="PGL423" s="75"/>
      <c r="PGM423" s="370"/>
      <c r="PGN423" s="121"/>
      <c r="PGO423" s="370"/>
      <c r="PGP423" s="121"/>
      <c r="PGQ423" s="370"/>
      <c r="PGR423" s="471"/>
      <c r="PGS423" s="93"/>
      <c r="PGT423" s="94"/>
      <c r="PGU423" s="94"/>
      <c r="PGV423" s="94"/>
      <c r="PGW423" s="94"/>
      <c r="PGX423" s="75"/>
      <c r="PGY423" s="370"/>
      <c r="PGZ423" s="121"/>
      <c r="PHA423" s="370"/>
      <c r="PHB423" s="121"/>
      <c r="PHC423" s="370"/>
      <c r="PHD423" s="471"/>
      <c r="PHE423" s="93"/>
      <c r="PHF423" s="94"/>
      <c r="PHG423" s="94"/>
      <c r="PHH423" s="94"/>
      <c r="PHI423" s="94"/>
      <c r="PHJ423" s="75"/>
      <c r="PHK423" s="370"/>
      <c r="PHL423" s="121"/>
      <c r="PHM423" s="370"/>
      <c r="PHN423" s="121"/>
      <c r="PHO423" s="370"/>
      <c r="PHP423" s="471"/>
      <c r="PHQ423" s="93"/>
      <c r="PHR423" s="94"/>
      <c r="PHS423" s="94"/>
      <c r="PHT423" s="94"/>
      <c r="PHU423" s="94"/>
      <c r="PHV423" s="75"/>
      <c r="PHW423" s="370"/>
      <c r="PHX423" s="121"/>
      <c r="PHY423" s="370"/>
      <c r="PHZ423" s="121"/>
      <c r="PIA423" s="370"/>
      <c r="PIB423" s="471"/>
      <c r="PIC423" s="93"/>
      <c r="PID423" s="94"/>
      <c r="PIE423" s="94"/>
      <c r="PIF423" s="94"/>
      <c r="PIG423" s="94"/>
      <c r="PIH423" s="75"/>
      <c r="PII423" s="370"/>
      <c r="PIJ423" s="121"/>
      <c r="PIK423" s="370"/>
      <c r="PIL423" s="121"/>
      <c r="PIM423" s="370"/>
      <c r="PIN423" s="471"/>
      <c r="PIO423" s="93"/>
      <c r="PIP423" s="94"/>
      <c r="PIQ423" s="94"/>
      <c r="PIR423" s="94"/>
      <c r="PIS423" s="94"/>
      <c r="PIT423" s="75"/>
      <c r="PIU423" s="370"/>
      <c r="PIV423" s="121"/>
      <c r="PIW423" s="370"/>
      <c r="PIX423" s="121"/>
      <c r="PIY423" s="370"/>
      <c r="PIZ423" s="471"/>
      <c r="PJA423" s="93"/>
      <c r="PJB423" s="94"/>
      <c r="PJC423" s="94"/>
      <c r="PJD423" s="94"/>
      <c r="PJE423" s="94"/>
      <c r="PJF423" s="75"/>
      <c r="PJG423" s="370"/>
      <c r="PJH423" s="121"/>
      <c r="PJI423" s="370"/>
      <c r="PJJ423" s="121"/>
      <c r="PJK423" s="370"/>
      <c r="PJL423" s="471"/>
      <c r="PJM423" s="93"/>
      <c r="PJN423" s="94"/>
      <c r="PJO423" s="94"/>
      <c r="PJP423" s="94"/>
      <c r="PJQ423" s="94"/>
      <c r="PJR423" s="75"/>
      <c r="PJS423" s="370"/>
      <c r="PJT423" s="121"/>
      <c r="PJU423" s="370"/>
      <c r="PJV423" s="121"/>
      <c r="PJW423" s="370"/>
      <c r="PJX423" s="471"/>
      <c r="PJY423" s="93"/>
      <c r="PJZ423" s="94"/>
      <c r="PKA423" s="94"/>
      <c r="PKB423" s="94"/>
      <c r="PKC423" s="94"/>
      <c r="PKD423" s="75"/>
      <c r="PKE423" s="370"/>
      <c r="PKF423" s="121"/>
      <c r="PKG423" s="370"/>
      <c r="PKH423" s="121"/>
      <c r="PKI423" s="370"/>
      <c r="PKJ423" s="471"/>
      <c r="PKK423" s="93"/>
      <c r="PKL423" s="94"/>
      <c r="PKM423" s="94"/>
      <c r="PKN423" s="94"/>
      <c r="PKO423" s="94"/>
      <c r="PKP423" s="75"/>
      <c r="PKQ423" s="370"/>
      <c r="PKR423" s="121"/>
      <c r="PKS423" s="370"/>
      <c r="PKT423" s="121"/>
      <c r="PKU423" s="370"/>
      <c r="PKV423" s="471"/>
      <c r="PKW423" s="93"/>
      <c r="PKX423" s="94"/>
      <c r="PKY423" s="94"/>
      <c r="PKZ423" s="94"/>
      <c r="PLA423" s="94"/>
      <c r="PLB423" s="75"/>
      <c r="PLC423" s="370"/>
      <c r="PLD423" s="121"/>
      <c r="PLE423" s="370"/>
      <c r="PLF423" s="121"/>
      <c r="PLG423" s="370"/>
      <c r="PLH423" s="471"/>
      <c r="PLI423" s="93"/>
      <c r="PLJ423" s="94"/>
      <c r="PLK423" s="94"/>
      <c r="PLL423" s="94"/>
      <c r="PLM423" s="94"/>
      <c r="PLN423" s="75"/>
      <c r="PLO423" s="370"/>
      <c r="PLP423" s="121"/>
      <c r="PLQ423" s="370"/>
      <c r="PLR423" s="121"/>
      <c r="PLS423" s="370"/>
      <c r="PLT423" s="471"/>
      <c r="PLU423" s="93"/>
      <c r="PLV423" s="94"/>
      <c r="PLW423" s="94"/>
      <c r="PLX423" s="94"/>
      <c r="PLY423" s="94"/>
      <c r="PLZ423" s="75"/>
      <c r="PMA423" s="370"/>
      <c r="PMB423" s="121"/>
      <c r="PMC423" s="370"/>
      <c r="PMD423" s="121"/>
      <c r="PME423" s="370"/>
      <c r="PMF423" s="471"/>
      <c r="PMG423" s="93"/>
      <c r="PMH423" s="94"/>
      <c r="PMI423" s="94"/>
      <c r="PMJ423" s="94"/>
      <c r="PMK423" s="94"/>
      <c r="PML423" s="75"/>
      <c r="PMM423" s="370"/>
      <c r="PMN423" s="121"/>
      <c r="PMO423" s="370"/>
      <c r="PMP423" s="121"/>
      <c r="PMQ423" s="370"/>
      <c r="PMR423" s="471"/>
      <c r="PMS423" s="93"/>
      <c r="PMT423" s="94"/>
      <c r="PMU423" s="94"/>
      <c r="PMV423" s="94"/>
      <c r="PMW423" s="94"/>
      <c r="PMX423" s="75"/>
      <c r="PMY423" s="370"/>
      <c r="PMZ423" s="121"/>
      <c r="PNA423" s="370"/>
      <c r="PNB423" s="121"/>
      <c r="PNC423" s="370"/>
      <c r="PND423" s="471"/>
      <c r="PNE423" s="93"/>
      <c r="PNF423" s="94"/>
      <c r="PNG423" s="94"/>
      <c r="PNH423" s="94"/>
      <c r="PNI423" s="94"/>
      <c r="PNJ423" s="75"/>
      <c r="PNK423" s="370"/>
      <c r="PNL423" s="121"/>
      <c r="PNM423" s="370"/>
      <c r="PNN423" s="121"/>
      <c r="PNO423" s="370"/>
      <c r="PNP423" s="471"/>
      <c r="PNQ423" s="93"/>
      <c r="PNR423" s="94"/>
      <c r="PNS423" s="94"/>
      <c r="PNT423" s="94"/>
      <c r="PNU423" s="94"/>
      <c r="PNV423" s="75"/>
      <c r="PNW423" s="370"/>
      <c r="PNX423" s="121"/>
      <c r="PNY423" s="370"/>
      <c r="PNZ423" s="121"/>
      <c r="POA423" s="370"/>
      <c r="POB423" s="471"/>
      <c r="POC423" s="93"/>
      <c r="POD423" s="94"/>
      <c r="POE423" s="94"/>
      <c r="POF423" s="94"/>
      <c r="POG423" s="94"/>
      <c r="POH423" s="75"/>
      <c r="POI423" s="370"/>
      <c r="POJ423" s="121"/>
      <c r="POK423" s="370"/>
      <c r="POL423" s="121"/>
      <c r="POM423" s="370"/>
      <c r="PON423" s="471"/>
      <c r="POO423" s="93"/>
      <c r="POP423" s="94"/>
      <c r="POQ423" s="94"/>
      <c r="POR423" s="94"/>
      <c r="POS423" s="94"/>
      <c r="POT423" s="75"/>
      <c r="POU423" s="370"/>
      <c r="POV423" s="121"/>
      <c r="POW423" s="370"/>
      <c r="POX423" s="121"/>
      <c r="POY423" s="370"/>
      <c r="POZ423" s="471"/>
      <c r="PPA423" s="93"/>
      <c r="PPB423" s="94"/>
      <c r="PPC423" s="94"/>
      <c r="PPD423" s="94"/>
      <c r="PPE423" s="94"/>
      <c r="PPF423" s="75"/>
      <c r="PPG423" s="370"/>
      <c r="PPH423" s="121"/>
      <c r="PPI423" s="370"/>
      <c r="PPJ423" s="121"/>
      <c r="PPK423" s="370"/>
      <c r="PPL423" s="471"/>
      <c r="PPM423" s="93"/>
      <c r="PPN423" s="94"/>
      <c r="PPO423" s="94"/>
      <c r="PPP423" s="94"/>
      <c r="PPQ423" s="94"/>
      <c r="PPR423" s="75"/>
      <c r="PPS423" s="370"/>
      <c r="PPT423" s="121"/>
      <c r="PPU423" s="370"/>
      <c r="PPV423" s="121"/>
      <c r="PPW423" s="370"/>
      <c r="PPX423" s="471"/>
      <c r="PPY423" s="93"/>
      <c r="PPZ423" s="94"/>
      <c r="PQA423" s="94"/>
      <c r="PQB423" s="94"/>
      <c r="PQC423" s="94"/>
      <c r="PQD423" s="75"/>
      <c r="PQE423" s="370"/>
      <c r="PQF423" s="121"/>
      <c r="PQG423" s="370"/>
      <c r="PQH423" s="121"/>
      <c r="PQI423" s="370"/>
      <c r="PQJ423" s="471"/>
      <c r="PQK423" s="93"/>
      <c r="PQL423" s="94"/>
      <c r="PQM423" s="94"/>
      <c r="PQN423" s="94"/>
      <c r="PQO423" s="94"/>
      <c r="PQP423" s="75"/>
      <c r="PQQ423" s="370"/>
      <c r="PQR423" s="121"/>
      <c r="PQS423" s="370"/>
      <c r="PQT423" s="121"/>
      <c r="PQU423" s="370"/>
      <c r="PQV423" s="471"/>
      <c r="PQW423" s="93"/>
      <c r="PQX423" s="94"/>
      <c r="PQY423" s="94"/>
      <c r="PQZ423" s="94"/>
      <c r="PRA423" s="94"/>
      <c r="PRB423" s="75"/>
      <c r="PRC423" s="370"/>
      <c r="PRD423" s="121"/>
      <c r="PRE423" s="370"/>
      <c r="PRF423" s="121"/>
      <c r="PRG423" s="370"/>
      <c r="PRH423" s="471"/>
      <c r="PRI423" s="93"/>
      <c r="PRJ423" s="94"/>
      <c r="PRK423" s="94"/>
      <c r="PRL423" s="94"/>
      <c r="PRM423" s="94"/>
      <c r="PRN423" s="75"/>
      <c r="PRO423" s="370"/>
      <c r="PRP423" s="121"/>
      <c r="PRQ423" s="370"/>
      <c r="PRR423" s="121"/>
      <c r="PRS423" s="370"/>
      <c r="PRT423" s="471"/>
      <c r="PRU423" s="93"/>
      <c r="PRV423" s="94"/>
      <c r="PRW423" s="94"/>
      <c r="PRX423" s="94"/>
      <c r="PRY423" s="94"/>
      <c r="PRZ423" s="75"/>
      <c r="PSA423" s="370"/>
      <c r="PSB423" s="121"/>
      <c r="PSC423" s="370"/>
      <c r="PSD423" s="121"/>
      <c r="PSE423" s="370"/>
      <c r="PSF423" s="471"/>
      <c r="PSG423" s="93"/>
      <c r="PSH423" s="94"/>
      <c r="PSI423" s="94"/>
      <c r="PSJ423" s="94"/>
      <c r="PSK423" s="94"/>
      <c r="PSL423" s="75"/>
      <c r="PSM423" s="370"/>
      <c r="PSN423" s="121"/>
      <c r="PSO423" s="370"/>
      <c r="PSP423" s="121"/>
      <c r="PSQ423" s="370"/>
      <c r="PSR423" s="471"/>
      <c r="PSS423" s="93"/>
      <c r="PST423" s="94"/>
      <c r="PSU423" s="94"/>
      <c r="PSV423" s="94"/>
      <c r="PSW423" s="94"/>
      <c r="PSX423" s="75"/>
      <c r="PSY423" s="370"/>
      <c r="PSZ423" s="121"/>
      <c r="PTA423" s="370"/>
      <c r="PTB423" s="121"/>
      <c r="PTC423" s="370"/>
      <c r="PTD423" s="471"/>
      <c r="PTE423" s="93"/>
      <c r="PTF423" s="94"/>
      <c r="PTG423" s="94"/>
      <c r="PTH423" s="94"/>
      <c r="PTI423" s="94"/>
      <c r="PTJ423" s="75"/>
      <c r="PTK423" s="370"/>
      <c r="PTL423" s="121"/>
      <c r="PTM423" s="370"/>
      <c r="PTN423" s="121"/>
      <c r="PTO423" s="370"/>
      <c r="PTP423" s="471"/>
      <c r="PTQ423" s="93"/>
      <c r="PTR423" s="94"/>
      <c r="PTS423" s="94"/>
      <c r="PTT423" s="94"/>
      <c r="PTU423" s="94"/>
      <c r="PTV423" s="75"/>
      <c r="PTW423" s="370"/>
      <c r="PTX423" s="121"/>
      <c r="PTY423" s="370"/>
      <c r="PTZ423" s="121"/>
      <c r="PUA423" s="370"/>
      <c r="PUB423" s="471"/>
      <c r="PUC423" s="93"/>
      <c r="PUD423" s="94"/>
      <c r="PUE423" s="94"/>
      <c r="PUF423" s="94"/>
      <c r="PUG423" s="94"/>
      <c r="PUH423" s="75"/>
      <c r="PUI423" s="370"/>
      <c r="PUJ423" s="121"/>
      <c r="PUK423" s="370"/>
      <c r="PUL423" s="121"/>
      <c r="PUM423" s="370"/>
      <c r="PUN423" s="471"/>
      <c r="PUO423" s="93"/>
      <c r="PUP423" s="94"/>
      <c r="PUQ423" s="94"/>
      <c r="PUR423" s="94"/>
      <c r="PUS423" s="94"/>
      <c r="PUT423" s="75"/>
      <c r="PUU423" s="370"/>
      <c r="PUV423" s="121"/>
      <c r="PUW423" s="370"/>
      <c r="PUX423" s="121"/>
      <c r="PUY423" s="370"/>
      <c r="PUZ423" s="471"/>
      <c r="PVA423" s="93"/>
      <c r="PVB423" s="94"/>
      <c r="PVC423" s="94"/>
      <c r="PVD423" s="94"/>
      <c r="PVE423" s="94"/>
      <c r="PVF423" s="75"/>
      <c r="PVG423" s="370"/>
      <c r="PVH423" s="121"/>
      <c r="PVI423" s="370"/>
      <c r="PVJ423" s="121"/>
      <c r="PVK423" s="370"/>
      <c r="PVL423" s="471"/>
      <c r="PVM423" s="93"/>
      <c r="PVN423" s="94"/>
      <c r="PVO423" s="94"/>
      <c r="PVP423" s="94"/>
      <c r="PVQ423" s="94"/>
      <c r="PVR423" s="75"/>
      <c r="PVS423" s="370"/>
      <c r="PVT423" s="121"/>
      <c r="PVU423" s="370"/>
      <c r="PVV423" s="121"/>
      <c r="PVW423" s="370"/>
      <c r="PVX423" s="471"/>
      <c r="PVY423" s="93"/>
      <c r="PVZ423" s="94"/>
      <c r="PWA423" s="94"/>
      <c r="PWB423" s="94"/>
      <c r="PWC423" s="94"/>
      <c r="PWD423" s="75"/>
      <c r="PWE423" s="370"/>
      <c r="PWF423" s="121"/>
      <c r="PWG423" s="370"/>
      <c r="PWH423" s="121"/>
      <c r="PWI423" s="370"/>
      <c r="PWJ423" s="471"/>
      <c r="PWK423" s="93"/>
      <c r="PWL423" s="94"/>
      <c r="PWM423" s="94"/>
      <c r="PWN423" s="94"/>
      <c r="PWO423" s="94"/>
      <c r="PWP423" s="75"/>
      <c r="PWQ423" s="370"/>
      <c r="PWR423" s="121"/>
      <c r="PWS423" s="370"/>
      <c r="PWT423" s="121"/>
      <c r="PWU423" s="370"/>
      <c r="PWV423" s="471"/>
      <c r="PWW423" s="93"/>
      <c r="PWX423" s="94"/>
      <c r="PWY423" s="94"/>
      <c r="PWZ423" s="94"/>
      <c r="PXA423" s="94"/>
      <c r="PXB423" s="75"/>
      <c r="PXC423" s="370"/>
      <c r="PXD423" s="121"/>
      <c r="PXE423" s="370"/>
      <c r="PXF423" s="121"/>
      <c r="PXG423" s="370"/>
      <c r="PXH423" s="471"/>
      <c r="PXI423" s="93"/>
      <c r="PXJ423" s="94"/>
      <c r="PXK423" s="94"/>
      <c r="PXL423" s="94"/>
      <c r="PXM423" s="94"/>
      <c r="PXN423" s="75"/>
      <c r="PXO423" s="370"/>
      <c r="PXP423" s="121"/>
      <c r="PXQ423" s="370"/>
      <c r="PXR423" s="121"/>
      <c r="PXS423" s="370"/>
      <c r="PXT423" s="471"/>
      <c r="PXU423" s="93"/>
      <c r="PXV423" s="94"/>
      <c r="PXW423" s="94"/>
      <c r="PXX423" s="94"/>
      <c r="PXY423" s="94"/>
      <c r="PXZ423" s="75"/>
      <c r="PYA423" s="370"/>
      <c r="PYB423" s="121"/>
      <c r="PYC423" s="370"/>
      <c r="PYD423" s="121"/>
      <c r="PYE423" s="370"/>
      <c r="PYF423" s="471"/>
      <c r="PYG423" s="93"/>
      <c r="PYH423" s="94"/>
      <c r="PYI423" s="94"/>
      <c r="PYJ423" s="94"/>
      <c r="PYK423" s="94"/>
      <c r="PYL423" s="75"/>
      <c r="PYM423" s="370"/>
      <c r="PYN423" s="121"/>
      <c r="PYO423" s="370"/>
      <c r="PYP423" s="121"/>
      <c r="PYQ423" s="370"/>
      <c r="PYR423" s="471"/>
      <c r="PYS423" s="93"/>
      <c r="PYT423" s="94"/>
      <c r="PYU423" s="94"/>
      <c r="PYV423" s="94"/>
      <c r="PYW423" s="94"/>
      <c r="PYX423" s="75"/>
      <c r="PYY423" s="370"/>
      <c r="PYZ423" s="121"/>
      <c r="PZA423" s="370"/>
      <c r="PZB423" s="121"/>
      <c r="PZC423" s="370"/>
      <c r="PZD423" s="471"/>
      <c r="PZE423" s="93"/>
      <c r="PZF423" s="94"/>
      <c r="PZG423" s="94"/>
      <c r="PZH423" s="94"/>
      <c r="PZI423" s="94"/>
      <c r="PZJ423" s="75"/>
      <c r="PZK423" s="370"/>
      <c r="PZL423" s="121"/>
      <c r="PZM423" s="370"/>
      <c r="PZN423" s="121"/>
      <c r="PZO423" s="370"/>
      <c r="PZP423" s="471"/>
      <c r="PZQ423" s="93"/>
      <c r="PZR423" s="94"/>
      <c r="PZS423" s="94"/>
      <c r="PZT423" s="94"/>
      <c r="PZU423" s="94"/>
      <c r="PZV423" s="75"/>
      <c r="PZW423" s="370"/>
      <c r="PZX423" s="121"/>
      <c r="PZY423" s="370"/>
      <c r="PZZ423" s="121"/>
      <c r="QAA423" s="370"/>
      <c r="QAB423" s="471"/>
      <c r="QAC423" s="93"/>
      <c r="QAD423" s="94"/>
      <c r="QAE423" s="94"/>
      <c r="QAF423" s="94"/>
      <c r="QAG423" s="94"/>
      <c r="QAH423" s="75"/>
      <c r="QAI423" s="370"/>
      <c r="QAJ423" s="121"/>
      <c r="QAK423" s="370"/>
      <c r="QAL423" s="121"/>
      <c r="QAM423" s="370"/>
      <c r="QAN423" s="471"/>
      <c r="QAO423" s="93"/>
      <c r="QAP423" s="94"/>
      <c r="QAQ423" s="94"/>
      <c r="QAR423" s="94"/>
      <c r="QAS423" s="94"/>
      <c r="QAT423" s="75"/>
      <c r="QAU423" s="370"/>
      <c r="QAV423" s="121"/>
      <c r="QAW423" s="370"/>
      <c r="QAX423" s="121"/>
      <c r="QAY423" s="370"/>
      <c r="QAZ423" s="471"/>
      <c r="QBA423" s="93"/>
      <c r="QBB423" s="94"/>
      <c r="QBC423" s="94"/>
      <c r="QBD423" s="94"/>
      <c r="QBE423" s="94"/>
      <c r="QBF423" s="75"/>
      <c r="QBG423" s="370"/>
      <c r="QBH423" s="121"/>
      <c r="QBI423" s="370"/>
      <c r="QBJ423" s="121"/>
      <c r="QBK423" s="370"/>
      <c r="QBL423" s="471"/>
      <c r="QBM423" s="93"/>
      <c r="QBN423" s="94"/>
      <c r="QBO423" s="94"/>
      <c r="QBP423" s="94"/>
      <c r="QBQ423" s="94"/>
      <c r="QBR423" s="75"/>
      <c r="QBS423" s="370"/>
      <c r="QBT423" s="121"/>
      <c r="QBU423" s="370"/>
      <c r="QBV423" s="121"/>
      <c r="QBW423" s="370"/>
      <c r="QBX423" s="471"/>
      <c r="QBY423" s="93"/>
      <c r="QBZ423" s="94"/>
      <c r="QCA423" s="94"/>
      <c r="QCB423" s="94"/>
      <c r="QCC423" s="94"/>
      <c r="QCD423" s="75"/>
      <c r="QCE423" s="370"/>
      <c r="QCF423" s="121"/>
      <c r="QCG423" s="370"/>
      <c r="QCH423" s="121"/>
      <c r="QCI423" s="370"/>
      <c r="QCJ423" s="471"/>
      <c r="QCK423" s="93"/>
      <c r="QCL423" s="94"/>
      <c r="QCM423" s="94"/>
      <c r="QCN423" s="94"/>
      <c r="QCO423" s="94"/>
      <c r="QCP423" s="75"/>
      <c r="QCQ423" s="370"/>
      <c r="QCR423" s="121"/>
      <c r="QCS423" s="370"/>
      <c r="QCT423" s="121"/>
      <c r="QCU423" s="370"/>
      <c r="QCV423" s="471"/>
      <c r="QCW423" s="93"/>
      <c r="QCX423" s="94"/>
      <c r="QCY423" s="94"/>
      <c r="QCZ423" s="94"/>
      <c r="QDA423" s="94"/>
      <c r="QDB423" s="75"/>
      <c r="QDC423" s="370"/>
      <c r="QDD423" s="121"/>
      <c r="QDE423" s="370"/>
      <c r="QDF423" s="121"/>
      <c r="QDG423" s="370"/>
      <c r="QDH423" s="471"/>
      <c r="QDI423" s="93"/>
      <c r="QDJ423" s="94"/>
      <c r="QDK423" s="94"/>
      <c r="QDL423" s="94"/>
      <c r="QDM423" s="94"/>
      <c r="QDN423" s="75"/>
      <c r="QDO423" s="370"/>
      <c r="QDP423" s="121"/>
      <c r="QDQ423" s="370"/>
      <c r="QDR423" s="121"/>
      <c r="QDS423" s="370"/>
      <c r="QDT423" s="471"/>
      <c r="QDU423" s="93"/>
      <c r="QDV423" s="94"/>
      <c r="QDW423" s="94"/>
      <c r="QDX423" s="94"/>
      <c r="QDY423" s="94"/>
      <c r="QDZ423" s="75"/>
      <c r="QEA423" s="370"/>
      <c r="QEB423" s="121"/>
      <c r="QEC423" s="370"/>
      <c r="QED423" s="121"/>
      <c r="QEE423" s="370"/>
      <c r="QEF423" s="471"/>
      <c r="QEG423" s="93"/>
      <c r="QEH423" s="94"/>
      <c r="QEI423" s="94"/>
      <c r="QEJ423" s="94"/>
      <c r="QEK423" s="94"/>
      <c r="QEL423" s="75"/>
      <c r="QEM423" s="370"/>
      <c r="QEN423" s="121"/>
      <c r="QEO423" s="370"/>
      <c r="QEP423" s="121"/>
      <c r="QEQ423" s="370"/>
      <c r="QER423" s="471"/>
      <c r="QES423" s="93"/>
      <c r="QET423" s="94"/>
      <c r="QEU423" s="94"/>
      <c r="QEV423" s="94"/>
      <c r="QEW423" s="94"/>
      <c r="QEX423" s="75"/>
      <c r="QEY423" s="370"/>
      <c r="QEZ423" s="121"/>
      <c r="QFA423" s="370"/>
      <c r="QFB423" s="121"/>
      <c r="QFC423" s="370"/>
      <c r="QFD423" s="471"/>
      <c r="QFE423" s="93"/>
      <c r="QFF423" s="94"/>
      <c r="QFG423" s="94"/>
      <c r="QFH423" s="94"/>
      <c r="QFI423" s="94"/>
      <c r="QFJ423" s="75"/>
      <c r="QFK423" s="370"/>
      <c r="QFL423" s="121"/>
      <c r="QFM423" s="370"/>
      <c r="QFN423" s="121"/>
      <c r="QFO423" s="370"/>
      <c r="QFP423" s="471"/>
      <c r="QFQ423" s="93"/>
      <c r="QFR423" s="94"/>
      <c r="QFS423" s="94"/>
      <c r="QFT423" s="94"/>
      <c r="QFU423" s="94"/>
      <c r="QFV423" s="75"/>
      <c r="QFW423" s="370"/>
      <c r="QFX423" s="121"/>
      <c r="QFY423" s="370"/>
      <c r="QFZ423" s="121"/>
      <c r="QGA423" s="370"/>
      <c r="QGB423" s="471"/>
      <c r="QGC423" s="93"/>
      <c r="QGD423" s="94"/>
      <c r="QGE423" s="94"/>
      <c r="QGF423" s="94"/>
      <c r="QGG423" s="94"/>
      <c r="QGH423" s="75"/>
      <c r="QGI423" s="370"/>
      <c r="QGJ423" s="121"/>
      <c r="QGK423" s="370"/>
      <c r="QGL423" s="121"/>
      <c r="QGM423" s="370"/>
      <c r="QGN423" s="471"/>
      <c r="QGO423" s="93"/>
      <c r="QGP423" s="94"/>
      <c r="QGQ423" s="94"/>
      <c r="QGR423" s="94"/>
      <c r="QGS423" s="94"/>
      <c r="QGT423" s="75"/>
      <c r="QGU423" s="370"/>
      <c r="QGV423" s="121"/>
      <c r="QGW423" s="370"/>
      <c r="QGX423" s="121"/>
      <c r="QGY423" s="370"/>
      <c r="QGZ423" s="471"/>
      <c r="QHA423" s="93"/>
      <c r="QHB423" s="94"/>
      <c r="QHC423" s="94"/>
      <c r="QHD423" s="94"/>
      <c r="QHE423" s="94"/>
      <c r="QHF423" s="75"/>
      <c r="QHG423" s="370"/>
      <c r="QHH423" s="121"/>
      <c r="QHI423" s="370"/>
      <c r="QHJ423" s="121"/>
      <c r="QHK423" s="370"/>
      <c r="QHL423" s="471"/>
      <c r="QHM423" s="93"/>
      <c r="QHN423" s="94"/>
      <c r="QHO423" s="94"/>
      <c r="QHP423" s="94"/>
      <c r="QHQ423" s="94"/>
      <c r="QHR423" s="75"/>
      <c r="QHS423" s="370"/>
      <c r="QHT423" s="121"/>
      <c r="QHU423" s="370"/>
      <c r="QHV423" s="121"/>
      <c r="QHW423" s="370"/>
      <c r="QHX423" s="471"/>
      <c r="QHY423" s="93"/>
      <c r="QHZ423" s="94"/>
      <c r="QIA423" s="94"/>
      <c r="QIB423" s="94"/>
      <c r="QIC423" s="94"/>
      <c r="QID423" s="75"/>
      <c r="QIE423" s="370"/>
      <c r="QIF423" s="121"/>
      <c r="QIG423" s="370"/>
      <c r="QIH423" s="121"/>
      <c r="QII423" s="370"/>
      <c r="QIJ423" s="471"/>
      <c r="QIK423" s="93"/>
      <c r="QIL423" s="94"/>
      <c r="QIM423" s="94"/>
      <c r="QIN423" s="94"/>
      <c r="QIO423" s="94"/>
      <c r="QIP423" s="75"/>
      <c r="QIQ423" s="370"/>
      <c r="QIR423" s="121"/>
      <c r="QIS423" s="370"/>
      <c r="QIT423" s="121"/>
      <c r="QIU423" s="370"/>
      <c r="QIV423" s="471"/>
      <c r="QIW423" s="93"/>
      <c r="QIX423" s="94"/>
      <c r="QIY423" s="94"/>
      <c r="QIZ423" s="94"/>
      <c r="QJA423" s="94"/>
      <c r="QJB423" s="75"/>
      <c r="QJC423" s="370"/>
      <c r="QJD423" s="121"/>
      <c r="QJE423" s="370"/>
      <c r="QJF423" s="121"/>
      <c r="QJG423" s="370"/>
      <c r="QJH423" s="471"/>
      <c r="QJI423" s="93"/>
      <c r="QJJ423" s="94"/>
      <c r="QJK423" s="94"/>
      <c r="QJL423" s="94"/>
      <c r="QJM423" s="94"/>
      <c r="QJN423" s="75"/>
      <c r="QJO423" s="370"/>
      <c r="QJP423" s="121"/>
      <c r="QJQ423" s="370"/>
      <c r="QJR423" s="121"/>
      <c r="QJS423" s="370"/>
      <c r="QJT423" s="471"/>
      <c r="QJU423" s="93"/>
      <c r="QJV423" s="94"/>
      <c r="QJW423" s="94"/>
      <c r="QJX423" s="94"/>
      <c r="QJY423" s="94"/>
      <c r="QJZ423" s="75"/>
      <c r="QKA423" s="370"/>
      <c r="QKB423" s="121"/>
      <c r="QKC423" s="370"/>
      <c r="QKD423" s="121"/>
      <c r="QKE423" s="370"/>
      <c r="QKF423" s="471"/>
      <c r="QKG423" s="93"/>
      <c r="QKH423" s="94"/>
      <c r="QKI423" s="94"/>
      <c r="QKJ423" s="94"/>
      <c r="QKK423" s="94"/>
      <c r="QKL423" s="75"/>
      <c r="QKM423" s="370"/>
      <c r="QKN423" s="121"/>
      <c r="QKO423" s="370"/>
      <c r="QKP423" s="121"/>
      <c r="QKQ423" s="370"/>
      <c r="QKR423" s="471"/>
      <c r="QKS423" s="93"/>
      <c r="QKT423" s="94"/>
      <c r="QKU423" s="94"/>
      <c r="QKV423" s="94"/>
      <c r="QKW423" s="94"/>
      <c r="QKX423" s="75"/>
      <c r="QKY423" s="370"/>
      <c r="QKZ423" s="121"/>
      <c r="QLA423" s="370"/>
      <c r="QLB423" s="121"/>
      <c r="QLC423" s="370"/>
      <c r="QLD423" s="471"/>
      <c r="QLE423" s="93"/>
      <c r="QLF423" s="94"/>
      <c r="QLG423" s="94"/>
      <c r="QLH423" s="94"/>
      <c r="QLI423" s="94"/>
      <c r="QLJ423" s="75"/>
      <c r="QLK423" s="370"/>
      <c r="QLL423" s="121"/>
      <c r="QLM423" s="370"/>
      <c r="QLN423" s="121"/>
      <c r="QLO423" s="370"/>
      <c r="QLP423" s="471"/>
      <c r="QLQ423" s="93"/>
      <c r="QLR423" s="94"/>
      <c r="QLS423" s="94"/>
      <c r="QLT423" s="94"/>
      <c r="QLU423" s="94"/>
      <c r="QLV423" s="75"/>
      <c r="QLW423" s="370"/>
      <c r="QLX423" s="121"/>
      <c r="QLY423" s="370"/>
      <c r="QLZ423" s="121"/>
      <c r="QMA423" s="370"/>
      <c r="QMB423" s="471"/>
      <c r="QMC423" s="93"/>
      <c r="QMD423" s="94"/>
      <c r="QME423" s="94"/>
      <c r="QMF423" s="94"/>
      <c r="QMG423" s="94"/>
      <c r="QMH423" s="75"/>
      <c r="QMI423" s="370"/>
      <c r="QMJ423" s="121"/>
      <c r="QMK423" s="370"/>
      <c r="QML423" s="121"/>
      <c r="QMM423" s="370"/>
      <c r="QMN423" s="471"/>
      <c r="QMO423" s="93"/>
      <c r="QMP423" s="94"/>
      <c r="QMQ423" s="94"/>
      <c r="QMR423" s="94"/>
      <c r="QMS423" s="94"/>
      <c r="QMT423" s="75"/>
      <c r="QMU423" s="370"/>
      <c r="QMV423" s="121"/>
      <c r="QMW423" s="370"/>
      <c r="QMX423" s="121"/>
      <c r="QMY423" s="370"/>
      <c r="QMZ423" s="471"/>
      <c r="QNA423" s="93"/>
      <c r="QNB423" s="94"/>
      <c r="QNC423" s="94"/>
      <c r="QND423" s="94"/>
      <c r="QNE423" s="94"/>
      <c r="QNF423" s="75"/>
      <c r="QNG423" s="370"/>
      <c r="QNH423" s="121"/>
      <c r="QNI423" s="370"/>
      <c r="QNJ423" s="121"/>
      <c r="QNK423" s="370"/>
      <c r="QNL423" s="471"/>
      <c r="QNM423" s="93"/>
      <c r="QNN423" s="94"/>
      <c r="QNO423" s="94"/>
      <c r="QNP423" s="94"/>
      <c r="QNQ423" s="94"/>
      <c r="QNR423" s="75"/>
      <c r="QNS423" s="370"/>
      <c r="QNT423" s="121"/>
      <c r="QNU423" s="370"/>
      <c r="QNV423" s="121"/>
      <c r="QNW423" s="370"/>
      <c r="QNX423" s="471"/>
      <c r="QNY423" s="93"/>
      <c r="QNZ423" s="94"/>
      <c r="QOA423" s="94"/>
      <c r="QOB423" s="94"/>
      <c r="QOC423" s="94"/>
      <c r="QOD423" s="75"/>
      <c r="QOE423" s="370"/>
      <c r="QOF423" s="121"/>
      <c r="QOG423" s="370"/>
      <c r="QOH423" s="121"/>
      <c r="QOI423" s="370"/>
      <c r="QOJ423" s="471"/>
      <c r="QOK423" s="93"/>
      <c r="QOL423" s="94"/>
      <c r="QOM423" s="94"/>
      <c r="QON423" s="94"/>
      <c r="QOO423" s="94"/>
      <c r="QOP423" s="75"/>
      <c r="QOQ423" s="370"/>
      <c r="QOR423" s="121"/>
      <c r="QOS423" s="370"/>
      <c r="QOT423" s="121"/>
      <c r="QOU423" s="370"/>
      <c r="QOV423" s="471"/>
      <c r="QOW423" s="93"/>
      <c r="QOX423" s="94"/>
      <c r="QOY423" s="94"/>
      <c r="QOZ423" s="94"/>
      <c r="QPA423" s="94"/>
      <c r="QPB423" s="75"/>
      <c r="QPC423" s="370"/>
      <c r="QPD423" s="121"/>
      <c r="QPE423" s="370"/>
      <c r="QPF423" s="121"/>
      <c r="QPG423" s="370"/>
      <c r="QPH423" s="471"/>
      <c r="QPI423" s="93"/>
      <c r="QPJ423" s="94"/>
      <c r="QPK423" s="94"/>
      <c r="QPL423" s="94"/>
      <c r="QPM423" s="94"/>
      <c r="QPN423" s="75"/>
      <c r="QPO423" s="370"/>
      <c r="QPP423" s="121"/>
      <c r="QPQ423" s="370"/>
      <c r="QPR423" s="121"/>
      <c r="QPS423" s="370"/>
      <c r="QPT423" s="471"/>
      <c r="QPU423" s="93"/>
      <c r="QPV423" s="94"/>
      <c r="QPW423" s="94"/>
      <c r="QPX423" s="94"/>
      <c r="QPY423" s="94"/>
      <c r="QPZ423" s="75"/>
      <c r="QQA423" s="370"/>
      <c r="QQB423" s="121"/>
      <c r="QQC423" s="370"/>
      <c r="QQD423" s="121"/>
      <c r="QQE423" s="370"/>
      <c r="QQF423" s="471"/>
      <c r="QQG423" s="93"/>
      <c r="QQH423" s="94"/>
      <c r="QQI423" s="94"/>
      <c r="QQJ423" s="94"/>
      <c r="QQK423" s="94"/>
      <c r="QQL423" s="75"/>
      <c r="QQM423" s="370"/>
      <c r="QQN423" s="121"/>
      <c r="QQO423" s="370"/>
      <c r="QQP423" s="121"/>
      <c r="QQQ423" s="370"/>
      <c r="QQR423" s="471"/>
      <c r="QQS423" s="93"/>
      <c r="QQT423" s="94"/>
      <c r="QQU423" s="94"/>
      <c r="QQV423" s="94"/>
      <c r="QQW423" s="94"/>
      <c r="QQX423" s="75"/>
      <c r="QQY423" s="370"/>
      <c r="QQZ423" s="121"/>
      <c r="QRA423" s="370"/>
      <c r="QRB423" s="121"/>
      <c r="QRC423" s="370"/>
      <c r="QRD423" s="471"/>
      <c r="QRE423" s="93"/>
      <c r="QRF423" s="94"/>
      <c r="QRG423" s="94"/>
      <c r="QRH423" s="94"/>
      <c r="QRI423" s="94"/>
      <c r="QRJ423" s="75"/>
      <c r="QRK423" s="370"/>
      <c r="QRL423" s="121"/>
      <c r="QRM423" s="370"/>
      <c r="QRN423" s="121"/>
      <c r="QRO423" s="370"/>
      <c r="QRP423" s="471"/>
      <c r="QRQ423" s="93"/>
      <c r="QRR423" s="94"/>
      <c r="QRS423" s="94"/>
      <c r="QRT423" s="94"/>
      <c r="QRU423" s="94"/>
      <c r="QRV423" s="75"/>
      <c r="QRW423" s="370"/>
      <c r="QRX423" s="121"/>
      <c r="QRY423" s="370"/>
      <c r="QRZ423" s="121"/>
      <c r="QSA423" s="370"/>
      <c r="QSB423" s="471"/>
      <c r="QSC423" s="93"/>
      <c r="QSD423" s="94"/>
      <c r="QSE423" s="94"/>
      <c r="QSF423" s="94"/>
      <c r="QSG423" s="94"/>
      <c r="QSH423" s="75"/>
      <c r="QSI423" s="370"/>
      <c r="QSJ423" s="121"/>
      <c r="QSK423" s="370"/>
      <c r="QSL423" s="121"/>
      <c r="QSM423" s="370"/>
      <c r="QSN423" s="471"/>
      <c r="QSO423" s="93"/>
      <c r="QSP423" s="94"/>
      <c r="QSQ423" s="94"/>
      <c r="QSR423" s="94"/>
      <c r="QSS423" s="94"/>
      <c r="QST423" s="75"/>
      <c r="QSU423" s="370"/>
      <c r="QSV423" s="121"/>
      <c r="QSW423" s="370"/>
      <c r="QSX423" s="121"/>
      <c r="QSY423" s="370"/>
      <c r="QSZ423" s="471"/>
      <c r="QTA423" s="93"/>
      <c r="QTB423" s="94"/>
      <c r="QTC423" s="94"/>
      <c r="QTD423" s="94"/>
      <c r="QTE423" s="94"/>
      <c r="QTF423" s="75"/>
      <c r="QTG423" s="370"/>
      <c r="QTH423" s="121"/>
      <c r="QTI423" s="370"/>
      <c r="QTJ423" s="121"/>
      <c r="QTK423" s="370"/>
      <c r="QTL423" s="471"/>
      <c r="QTM423" s="93"/>
      <c r="QTN423" s="94"/>
      <c r="QTO423" s="94"/>
      <c r="QTP423" s="94"/>
      <c r="QTQ423" s="94"/>
      <c r="QTR423" s="75"/>
      <c r="QTS423" s="370"/>
      <c r="QTT423" s="121"/>
      <c r="QTU423" s="370"/>
      <c r="QTV423" s="121"/>
      <c r="QTW423" s="370"/>
      <c r="QTX423" s="471"/>
      <c r="QTY423" s="93"/>
      <c r="QTZ423" s="94"/>
      <c r="QUA423" s="94"/>
      <c r="QUB423" s="94"/>
      <c r="QUC423" s="94"/>
      <c r="QUD423" s="75"/>
      <c r="QUE423" s="370"/>
      <c r="QUF423" s="121"/>
      <c r="QUG423" s="370"/>
      <c r="QUH423" s="121"/>
      <c r="QUI423" s="370"/>
      <c r="QUJ423" s="471"/>
      <c r="QUK423" s="93"/>
      <c r="QUL423" s="94"/>
      <c r="QUM423" s="94"/>
      <c r="QUN423" s="94"/>
      <c r="QUO423" s="94"/>
      <c r="QUP423" s="75"/>
      <c r="QUQ423" s="370"/>
      <c r="QUR423" s="121"/>
      <c r="QUS423" s="370"/>
      <c r="QUT423" s="121"/>
      <c r="QUU423" s="370"/>
      <c r="QUV423" s="471"/>
      <c r="QUW423" s="93"/>
      <c r="QUX423" s="94"/>
      <c r="QUY423" s="94"/>
      <c r="QUZ423" s="94"/>
      <c r="QVA423" s="94"/>
      <c r="QVB423" s="75"/>
      <c r="QVC423" s="370"/>
      <c r="QVD423" s="121"/>
      <c r="QVE423" s="370"/>
      <c r="QVF423" s="121"/>
      <c r="QVG423" s="370"/>
      <c r="QVH423" s="471"/>
      <c r="QVI423" s="93"/>
      <c r="QVJ423" s="94"/>
      <c r="QVK423" s="94"/>
      <c r="QVL423" s="94"/>
      <c r="QVM423" s="94"/>
      <c r="QVN423" s="75"/>
      <c r="QVO423" s="370"/>
      <c r="QVP423" s="121"/>
      <c r="QVQ423" s="370"/>
      <c r="QVR423" s="121"/>
      <c r="QVS423" s="370"/>
      <c r="QVT423" s="471"/>
      <c r="QVU423" s="93"/>
      <c r="QVV423" s="94"/>
      <c r="QVW423" s="94"/>
      <c r="QVX423" s="94"/>
      <c r="QVY423" s="94"/>
      <c r="QVZ423" s="75"/>
      <c r="QWA423" s="370"/>
      <c r="QWB423" s="121"/>
      <c r="QWC423" s="370"/>
      <c r="QWD423" s="121"/>
      <c r="QWE423" s="370"/>
      <c r="QWF423" s="471"/>
      <c r="QWG423" s="93"/>
      <c r="QWH423" s="94"/>
      <c r="QWI423" s="94"/>
      <c r="QWJ423" s="94"/>
      <c r="QWK423" s="94"/>
      <c r="QWL423" s="75"/>
      <c r="QWM423" s="370"/>
      <c r="QWN423" s="121"/>
      <c r="QWO423" s="370"/>
      <c r="QWP423" s="121"/>
      <c r="QWQ423" s="370"/>
      <c r="QWR423" s="471"/>
      <c r="QWS423" s="93"/>
      <c r="QWT423" s="94"/>
      <c r="QWU423" s="94"/>
      <c r="QWV423" s="94"/>
      <c r="QWW423" s="94"/>
      <c r="QWX423" s="75"/>
      <c r="QWY423" s="370"/>
      <c r="QWZ423" s="121"/>
      <c r="QXA423" s="370"/>
      <c r="QXB423" s="121"/>
      <c r="QXC423" s="370"/>
      <c r="QXD423" s="471"/>
      <c r="QXE423" s="93"/>
      <c r="QXF423" s="94"/>
      <c r="QXG423" s="94"/>
      <c r="QXH423" s="94"/>
      <c r="QXI423" s="94"/>
      <c r="QXJ423" s="75"/>
      <c r="QXK423" s="370"/>
      <c r="QXL423" s="121"/>
      <c r="QXM423" s="370"/>
      <c r="QXN423" s="121"/>
      <c r="QXO423" s="370"/>
      <c r="QXP423" s="471"/>
      <c r="QXQ423" s="93"/>
      <c r="QXR423" s="94"/>
      <c r="QXS423" s="94"/>
      <c r="QXT423" s="94"/>
      <c r="QXU423" s="94"/>
      <c r="QXV423" s="75"/>
      <c r="QXW423" s="370"/>
      <c r="QXX423" s="121"/>
      <c r="QXY423" s="370"/>
      <c r="QXZ423" s="121"/>
      <c r="QYA423" s="370"/>
      <c r="QYB423" s="471"/>
      <c r="QYC423" s="93"/>
      <c r="QYD423" s="94"/>
      <c r="QYE423" s="94"/>
      <c r="QYF423" s="94"/>
      <c r="QYG423" s="94"/>
      <c r="QYH423" s="75"/>
      <c r="QYI423" s="370"/>
      <c r="QYJ423" s="121"/>
      <c r="QYK423" s="370"/>
      <c r="QYL423" s="121"/>
      <c r="QYM423" s="370"/>
      <c r="QYN423" s="471"/>
      <c r="QYO423" s="93"/>
      <c r="QYP423" s="94"/>
      <c r="QYQ423" s="94"/>
      <c r="QYR423" s="94"/>
      <c r="QYS423" s="94"/>
      <c r="QYT423" s="75"/>
      <c r="QYU423" s="370"/>
      <c r="QYV423" s="121"/>
      <c r="QYW423" s="370"/>
      <c r="QYX423" s="121"/>
      <c r="QYY423" s="370"/>
      <c r="QYZ423" s="471"/>
      <c r="QZA423" s="93"/>
      <c r="QZB423" s="94"/>
      <c r="QZC423" s="94"/>
      <c r="QZD423" s="94"/>
      <c r="QZE423" s="94"/>
      <c r="QZF423" s="75"/>
      <c r="QZG423" s="370"/>
      <c r="QZH423" s="121"/>
      <c r="QZI423" s="370"/>
      <c r="QZJ423" s="121"/>
      <c r="QZK423" s="370"/>
      <c r="QZL423" s="471"/>
      <c r="QZM423" s="93"/>
      <c r="QZN423" s="94"/>
      <c r="QZO423" s="94"/>
      <c r="QZP423" s="94"/>
      <c r="QZQ423" s="94"/>
      <c r="QZR423" s="75"/>
      <c r="QZS423" s="370"/>
      <c r="QZT423" s="121"/>
      <c r="QZU423" s="370"/>
      <c r="QZV423" s="121"/>
      <c r="QZW423" s="370"/>
      <c r="QZX423" s="471"/>
      <c r="QZY423" s="93"/>
      <c r="QZZ423" s="94"/>
      <c r="RAA423" s="94"/>
      <c r="RAB423" s="94"/>
      <c r="RAC423" s="94"/>
      <c r="RAD423" s="75"/>
      <c r="RAE423" s="370"/>
      <c r="RAF423" s="121"/>
      <c r="RAG423" s="370"/>
      <c r="RAH423" s="121"/>
      <c r="RAI423" s="370"/>
      <c r="RAJ423" s="471"/>
      <c r="RAK423" s="93"/>
      <c r="RAL423" s="94"/>
      <c r="RAM423" s="94"/>
      <c r="RAN423" s="94"/>
      <c r="RAO423" s="94"/>
      <c r="RAP423" s="75"/>
      <c r="RAQ423" s="370"/>
      <c r="RAR423" s="121"/>
      <c r="RAS423" s="370"/>
      <c r="RAT423" s="121"/>
      <c r="RAU423" s="370"/>
      <c r="RAV423" s="471"/>
      <c r="RAW423" s="93"/>
      <c r="RAX423" s="94"/>
      <c r="RAY423" s="94"/>
      <c r="RAZ423" s="94"/>
      <c r="RBA423" s="94"/>
      <c r="RBB423" s="75"/>
      <c r="RBC423" s="370"/>
      <c r="RBD423" s="121"/>
      <c r="RBE423" s="370"/>
      <c r="RBF423" s="121"/>
      <c r="RBG423" s="370"/>
      <c r="RBH423" s="471"/>
      <c r="RBI423" s="93"/>
      <c r="RBJ423" s="94"/>
      <c r="RBK423" s="94"/>
      <c r="RBL423" s="94"/>
      <c r="RBM423" s="94"/>
      <c r="RBN423" s="75"/>
      <c r="RBO423" s="370"/>
      <c r="RBP423" s="121"/>
      <c r="RBQ423" s="370"/>
      <c r="RBR423" s="121"/>
      <c r="RBS423" s="370"/>
      <c r="RBT423" s="471"/>
      <c r="RBU423" s="93"/>
      <c r="RBV423" s="94"/>
      <c r="RBW423" s="94"/>
      <c r="RBX423" s="94"/>
      <c r="RBY423" s="94"/>
      <c r="RBZ423" s="75"/>
      <c r="RCA423" s="370"/>
      <c r="RCB423" s="121"/>
      <c r="RCC423" s="370"/>
      <c r="RCD423" s="121"/>
      <c r="RCE423" s="370"/>
      <c r="RCF423" s="471"/>
      <c r="RCG423" s="93"/>
      <c r="RCH423" s="94"/>
      <c r="RCI423" s="94"/>
      <c r="RCJ423" s="94"/>
      <c r="RCK423" s="94"/>
      <c r="RCL423" s="75"/>
      <c r="RCM423" s="370"/>
      <c r="RCN423" s="121"/>
      <c r="RCO423" s="370"/>
      <c r="RCP423" s="121"/>
      <c r="RCQ423" s="370"/>
      <c r="RCR423" s="471"/>
      <c r="RCS423" s="93"/>
      <c r="RCT423" s="94"/>
      <c r="RCU423" s="94"/>
      <c r="RCV423" s="94"/>
      <c r="RCW423" s="94"/>
      <c r="RCX423" s="75"/>
      <c r="RCY423" s="370"/>
      <c r="RCZ423" s="121"/>
      <c r="RDA423" s="370"/>
      <c r="RDB423" s="121"/>
      <c r="RDC423" s="370"/>
      <c r="RDD423" s="471"/>
      <c r="RDE423" s="93"/>
      <c r="RDF423" s="94"/>
      <c r="RDG423" s="94"/>
      <c r="RDH423" s="94"/>
      <c r="RDI423" s="94"/>
      <c r="RDJ423" s="75"/>
      <c r="RDK423" s="370"/>
      <c r="RDL423" s="121"/>
      <c r="RDM423" s="370"/>
      <c r="RDN423" s="121"/>
      <c r="RDO423" s="370"/>
      <c r="RDP423" s="471"/>
      <c r="RDQ423" s="93"/>
      <c r="RDR423" s="94"/>
      <c r="RDS423" s="94"/>
      <c r="RDT423" s="94"/>
      <c r="RDU423" s="94"/>
      <c r="RDV423" s="75"/>
      <c r="RDW423" s="370"/>
      <c r="RDX423" s="121"/>
      <c r="RDY423" s="370"/>
      <c r="RDZ423" s="121"/>
      <c r="REA423" s="370"/>
      <c r="REB423" s="471"/>
      <c r="REC423" s="93"/>
      <c r="RED423" s="94"/>
      <c r="REE423" s="94"/>
      <c r="REF423" s="94"/>
      <c r="REG423" s="94"/>
      <c r="REH423" s="75"/>
      <c r="REI423" s="370"/>
      <c r="REJ423" s="121"/>
      <c r="REK423" s="370"/>
      <c r="REL423" s="121"/>
      <c r="REM423" s="370"/>
      <c r="REN423" s="471"/>
      <c r="REO423" s="93"/>
      <c r="REP423" s="94"/>
      <c r="REQ423" s="94"/>
      <c r="RER423" s="94"/>
      <c r="RES423" s="94"/>
      <c r="RET423" s="75"/>
      <c r="REU423" s="370"/>
      <c r="REV423" s="121"/>
      <c r="REW423" s="370"/>
      <c r="REX423" s="121"/>
      <c r="REY423" s="370"/>
      <c r="REZ423" s="471"/>
      <c r="RFA423" s="93"/>
      <c r="RFB423" s="94"/>
      <c r="RFC423" s="94"/>
      <c r="RFD423" s="94"/>
      <c r="RFE423" s="94"/>
      <c r="RFF423" s="75"/>
      <c r="RFG423" s="370"/>
      <c r="RFH423" s="121"/>
      <c r="RFI423" s="370"/>
      <c r="RFJ423" s="121"/>
      <c r="RFK423" s="370"/>
      <c r="RFL423" s="471"/>
      <c r="RFM423" s="93"/>
      <c r="RFN423" s="94"/>
      <c r="RFO423" s="94"/>
      <c r="RFP423" s="94"/>
      <c r="RFQ423" s="94"/>
      <c r="RFR423" s="75"/>
      <c r="RFS423" s="370"/>
      <c r="RFT423" s="121"/>
      <c r="RFU423" s="370"/>
      <c r="RFV423" s="121"/>
      <c r="RFW423" s="370"/>
      <c r="RFX423" s="471"/>
      <c r="RFY423" s="93"/>
      <c r="RFZ423" s="94"/>
      <c r="RGA423" s="94"/>
      <c r="RGB423" s="94"/>
      <c r="RGC423" s="94"/>
      <c r="RGD423" s="75"/>
      <c r="RGE423" s="370"/>
      <c r="RGF423" s="121"/>
      <c r="RGG423" s="370"/>
      <c r="RGH423" s="121"/>
      <c r="RGI423" s="370"/>
      <c r="RGJ423" s="471"/>
      <c r="RGK423" s="93"/>
      <c r="RGL423" s="94"/>
      <c r="RGM423" s="94"/>
      <c r="RGN423" s="94"/>
      <c r="RGO423" s="94"/>
      <c r="RGP423" s="75"/>
      <c r="RGQ423" s="370"/>
      <c r="RGR423" s="121"/>
      <c r="RGS423" s="370"/>
      <c r="RGT423" s="121"/>
      <c r="RGU423" s="370"/>
      <c r="RGV423" s="471"/>
      <c r="RGW423" s="93"/>
      <c r="RGX423" s="94"/>
      <c r="RGY423" s="94"/>
      <c r="RGZ423" s="94"/>
      <c r="RHA423" s="94"/>
      <c r="RHB423" s="75"/>
      <c r="RHC423" s="370"/>
      <c r="RHD423" s="121"/>
      <c r="RHE423" s="370"/>
      <c r="RHF423" s="121"/>
      <c r="RHG423" s="370"/>
      <c r="RHH423" s="471"/>
      <c r="RHI423" s="93"/>
      <c r="RHJ423" s="94"/>
      <c r="RHK423" s="94"/>
      <c r="RHL423" s="94"/>
      <c r="RHM423" s="94"/>
      <c r="RHN423" s="75"/>
      <c r="RHO423" s="370"/>
      <c r="RHP423" s="121"/>
      <c r="RHQ423" s="370"/>
      <c r="RHR423" s="121"/>
      <c r="RHS423" s="370"/>
      <c r="RHT423" s="471"/>
      <c r="RHU423" s="93"/>
      <c r="RHV423" s="94"/>
      <c r="RHW423" s="94"/>
      <c r="RHX423" s="94"/>
      <c r="RHY423" s="94"/>
      <c r="RHZ423" s="75"/>
      <c r="RIA423" s="370"/>
      <c r="RIB423" s="121"/>
      <c r="RIC423" s="370"/>
      <c r="RID423" s="121"/>
      <c r="RIE423" s="370"/>
      <c r="RIF423" s="471"/>
      <c r="RIG423" s="93"/>
      <c r="RIH423" s="94"/>
      <c r="RII423" s="94"/>
      <c r="RIJ423" s="94"/>
      <c r="RIK423" s="94"/>
      <c r="RIL423" s="75"/>
      <c r="RIM423" s="370"/>
      <c r="RIN423" s="121"/>
      <c r="RIO423" s="370"/>
      <c r="RIP423" s="121"/>
      <c r="RIQ423" s="370"/>
      <c r="RIR423" s="471"/>
      <c r="RIS423" s="93"/>
      <c r="RIT423" s="94"/>
      <c r="RIU423" s="94"/>
      <c r="RIV423" s="94"/>
      <c r="RIW423" s="94"/>
      <c r="RIX423" s="75"/>
      <c r="RIY423" s="370"/>
      <c r="RIZ423" s="121"/>
      <c r="RJA423" s="370"/>
      <c r="RJB423" s="121"/>
      <c r="RJC423" s="370"/>
      <c r="RJD423" s="471"/>
      <c r="RJE423" s="93"/>
      <c r="RJF423" s="94"/>
      <c r="RJG423" s="94"/>
      <c r="RJH423" s="94"/>
      <c r="RJI423" s="94"/>
      <c r="RJJ423" s="75"/>
      <c r="RJK423" s="370"/>
      <c r="RJL423" s="121"/>
      <c r="RJM423" s="370"/>
      <c r="RJN423" s="121"/>
      <c r="RJO423" s="370"/>
      <c r="RJP423" s="471"/>
      <c r="RJQ423" s="93"/>
      <c r="RJR423" s="94"/>
      <c r="RJS423" s="94"/>
      <c r="RJT423" s="94"/>
      <c r="RJU423" s="94"/>
      <c r="RJV423" s="75"/>
      <c r="RJW423" s="370"/>
      <c r="RJX423" s="121"/>
      <c r="RJY423" s="370"/>
      <c r="RJZ423" s="121"/>
      <c r="RKA423" s="370"/>
      <c r="RKB423" s="471"/>
      <c r="RKC423" s="93"/>
      <c r="RKD423" s="94"/>
      <c r="RKE423" s="94"/>
      <c r="RKF423" s="94"/>
      <c r="RKG423" s="94"/>
      <c r="RKH423" s="75"/>
      <c r="RKI423" s="370"/>
      <c r="RKJ423" s="121"/>
      <c r="RKK423" s="370"/>
      <c r="RKL423" s="121"/>
      <c r="RKM423" s="370"/>
      <c r="RKN423" s="471"/>
      <c r="RKO423" s="93"/>
      <c r="RKP423" s="94"/>
      <c r="RKQ423" s="94"/>
      <c r="RKR423" s="94"/>
      <c r="RKS423" s="94"/>
      <c r="RKT423" s="75"/>
      <c r="RKU423" s="370"/>
      <c r="RKV423" s="121"/>
      <c r="RKW423" s="370"/>
      <c r="RKX423" s="121"/>
      <c r="RKY423" s="370"/>
      <c r="RKZ423" s="471"/>
      <c r="RLA423" s="93"/>
      <c r="RLB423" s="94"/>
      <c r="RLC423" s="94"/>
      <c r="RLD423" s="94"/>
      <c r="RLE423" s="94"/>
      <c r="RLF423" s="75"/>
      <c r="RLG423" s="370"/>
      <c r="RLH423" s="121"/>
      <c r="RLI423" s="370"/>
      <c r="RLJ423" s="121"/>
      <c r="RLK423" s="370"/>
      <c r="RLL423" s="471"/>
      <c r="RLM423" s="93"/>
      <c r="RLN423" s="94"/>
      <c r="RLO423" s="94"/>
      <c r="RLP423" s="94"/>
      <c r="RLQ423" s="94"/>
      <c r="RLR423" s="75"/>
      <c r="RLS423" s="370"/>
      <c r="RLT423" s="121"/>
      <c r="RLU423" s="370"/>
      <c r="RLV423" s="121"/>
      <c r="RLW423" s="370"/>
      <c r="RLX423" s="471"/>
      <c r="RLY423" s="93"/>
      <c r="RLZ423" s="94"/>
      <c r="RMA423" s="94"/>
      <c r="RMB423" s="94"/>
      <c r="RMC423" s="94"/>
      <c r="RMD423" s="75"/>
      <c r="RME423" s="370"/>
      <c r="RMF423" s="121"/>
      <c r="RMG423" s="370"/>
      <c r="RMH423" s="121"/>
      <c r="RMI423" s="370"/>
      <c r="RMJ423" s="471"/>
      <c r="RMK423" s="93"/>
      <c r="RML423" s="94"/>
      <c r="RMM423" s="94"/>
      <c r="RMN423" s="94"/>
      <c r="RMO423" s="94"/>
      <c r="RMP423" s="75"/>
      <c r="RMQ423" s="370"/>
      <c r="RMR423" s="121"/>
      <c r="RMS423" s="370"/>
      <c r="RMT423" s="121"/>
      <c r="RMU423" s="370"/>
      <c r="RMV423" s="471"/>
      <c r="RMW423" s="93"/>
      <c r="RMX423" s="94"/>
      <c r="RMY423" s="94"/>
      <c r="RMZ423" s="94"/>
      <c r="RNA423" s="94"/>
      <c r="RNB423" s="75"/>
      <c r="RNC423" s="370"/>
      <c r="RND423" s="121"/>
      <c r="RNE423" s="370"/>
      <c r="RNF423" s="121"/>
      <c r="RNG423" s="370"/>
      <c r="RNH423" s="471"/>
      <c r="RNI423" s="93"/>
      <c r="RNJ423" s="94"/>
      <c r="RNK423" s="94"/>
      <c r="RNL423" s="94"/>
      <c r="RNM423" s="94"/>
      <c r="RNN423" s="75"/>
      <c r="RNO423" s="370"/>
      <c r="RNP423" s="121"/>
      <c r="RNQ423" s="370"/>
      <c r="RNR423" s="121"/>
      <c r="RNS423" s="370"/>
      <c r="RNT423" s="471"/>
      <c r="RNU423" s="93"/>
      <c r="RNV423" s="94"/>
      <c r="RNW423" s="94"/>
      <c r="RNX423" s="94"/>
      <c r="RNY423" s="94"/>
      <c r="RNZ423" s="75"/>
      <c r="ROA423" s="370"/>
      <c r="ROB423" s="121"/>
      <c r="ROC423" s="370"/>
      <c r="ROD423" s="121"/>
      <c r="ROE423" s="370"/>
      <c r="ROF423" s="471"/>
      <c r="ROG423" s="93"/>
      <c r="ROH423" s="94"/>
      <c r="ROI423" s="94"/>
      <c r="ROJ423" s="94"/>
      <c r="ROK423" s="94"/>
      <c r="ROL423" s="75"/>
      <c r="ROM423" s="370"/>
      <c r="RON423" s="121"/>
      <c r="ROO423" s="370"/>
      <c r="ROP423" s="121"/>
      <c r="ROQ423" s="370"/>
      <c r="ROR423" s="471"/>
      <c r="ROS423" s="93"/>
      <c r="ROT423" s="94"/>
      <c r="ROU423" s="94"/>
      <c r="ROV423" s="94"/>
      <c r="ROW423" s="94"/>
      <c r="ROX423" s="75"/>
      <c r="ROY423" s="370"/>
      <c r="ROZ423" s="121"/>
      <c r="RPA423" s="370"/>
      <c r="RPB423" s="121"/>
      <c r="RPC423" s="370"/>
      <c r="RPD423" s="471"/>
      <c r="RPE423" s="93"/>
      <c r="RPF423" s="94"/>
      <c r="RPG423" s="94"/>
      <c r="RPH423" s="94"/>
      <c r="RPI423" s="94"/>
      <c r="RPJ423" s="75"/>
      <c r="RPK423" s="370"/>
      <c r="RPL423" s="121"/>
      <c r="RPM423" s="370"/>
      <c r="RPN423" s="121"/>
      <c r="RPO423" s="370"/>
      <c r="RPP423" s="471"/>
      <c r="RPQ423" s="93"/>
      <c r="RPR423" s="94"/>
      <c r="RPS423" s="94"/>
      <c r="RPT423" s="94"/>
      <c r="RPU423" s="94"/>
      <c r="RPV423" s="75"/>
      <c r="RPW423" s="370"/>
      <c r="RPX423" s="121"/>
      <c r="RPY423" s="370"/>
      <c r="RPZ423" s="121"/>
      <c r="RQA423" s="370"/>
      <c r="RQB423" s="471"/>
      <c r="RQC423" s="93"/>
      <c r="RQD423" s="94"/>
      <c r="RQE423" s="94"/>
      <c r="RQF423" s="94"/>
      <c r="RQG423" s="94"/>
      <c r="RQH423" s="75"/>
      <c r="RQI423" s="370"/>
      <c r="RQJ423" s="121"/>
      <c r="RQK423" s="370"/>
      <c r="RQL423" s="121"/>
      <c r="RQM423" s="370"/>
      <c r="RQN423" s="471"/>
      <c r="RQO423" s="93"/>
      <c r="RQP423" s="94"/>
      <c r="RQQ423" s="94"/>
      <c r="RQR423" s="94"/>
      <c r="RQS423" s="94"/>
      <c r="RQT423" s="75"/>
      <c r="RQU423" s="370"/>
      <c r="RQV423" s="121"/>
      <c r="RQW423" s="370"/>
      <c r="RQX423" s="121"/>
      <c r="RQY423" s="370"/>
      <c r="RQZ423" s="471"/>
      <c r="RRA423" s="93"/>
      <c r="RRB423" s="94"/>
      <c r="RRC423" s="94"/>
      <c r="RRD423" s="94"/>
      <c r="RRE423" s="94"/>
      <c r="RRF423" s="75"/>
      <c r="RRG423" s="370"/>
      <c r="RRH423" s="121"/>
      <c r="RRI423" s="370"/>
      <c r="RRJ423" s="121"/>
      <c r="RRK423" s="370"/>
      <c r="RRL423" s="471"/>
      <c r="RRM423" s="93"/>
      <c r="RRN423" s="94"/>
      <c r="RRO423" s="94"/>
      <c r="RRP423" s="94"/>
      <c r="RRQ423" s="94"/>
      <c r="RRR423" s="75"/>
      <c r="RRS423" s="370"/>
      <c r="RRT423" s="121"/>
      <c r="RRU423" s="370"/>
      <c r="RRV423" s="121"/>
      <c r="RRW423" s="370"/>
      <c r="RRX423" s="471"/>
      <c r="RRY423" s="93"/>
      <c r="RRZ423" s="94"/>
      <c r="RSA423" s="94"/>
      <c r="RSB423" s="94"/>
      <c r="RSC423" s="94"/>
      <c r="RSD423" s="75"/>
      <c r="RSE423" s="370"/>
      <c r="RSF423" s="121"/>
      <c r="RSG423" s="370"/>
      <c r="RSH423" s="121"/>
      <c r="RSI423" s="370"/>
      <c r="RSJ423" s="471"/>
      <c r="RSK423" s="93"/>
      <c r="RSL423" s="94"/>
      <c r="RSM423" s="94"/>
      <c r="RSN423" s="94"/>
      <c r="RSO423" s="94"/>
      <c r="RSP423" s="75"/>
      <c r="RSQ423" s="370"/>
      <c r="RSR423" s="121"/>
      <c r="RSS423" s="370"/>
      <c r="RST423" s="121"/>
      <c r="RSU423" s="370"/>
      <c r="RSV423" s="471"/>
      <c r="RSW423" s="93"/>
      <c r="RSX423" s="94"/>
      <c r="RSY423" s="94"/>
      <c r="RSZ423" s="94"/>
      <c r="RTA423" s="94"/>
      <c r="RTB423" s="75"/>
      <c r="RTC423" s="370"/>
      <c r="RTD423" s="121"/>
      <c r="RTE423" s="370"/>
      <c r="RTF423" s="121"/>
      <c r="RTG423" s="370"/>
      <c r="RTH423" s="471"/>
      <c r="RTI423" s="93"/>
      <c r="RTJ423" s="94"/>
      <c r="RTK423" s="94"/>
      <c r="RTL423" s="94"/>
      <c r="RTM423" s="94"/>
      <c r="RTN423" s="75"/>
      <c r="RTO423" s="370"/>
      <c r="RTP423" s="121"/>
      <c r="RTQ423" s="370"/>
      <c r="RTR423" s="121"/>
      <c r="RTS423" s="370"/>
      <c r="RTT423" s="471"/>
      <c r="RTU423" s="93"/>
      <c r="RTV423" s="94"/>
      <c r="RTW423" s="94"/>
      <c r="RTX423" s="94"/>
      <c r="RTY423" s="94"/>
      <c r="RTZ423" s="75"/>
      <c r="RUA423" s="370"/>
      <c r="RUB423" s="121"/>
      <c r="RUC423" s="370"/>
      <c r="RUD423" s="121"/>
      <c r="RUE423" s="370"/>
      <c r="RUF423" s="471"/>
      <c r="RUG423" s="93"/>
      <c r="RUH423" s="94"/>
      <c r="RUI423" s="94"/>
      <c r="RUJ423" s="94"/>
      <c r="RUK423" s="94"/>
      <c r="RUL423" s="75"/>
      <c r="RUM423" s="370"/>
      <c r="RUN423" s="121"/>
      <c r="RUO423" s="370"/>
      <c r="RUP423" s="121"/>
      <c r="RUQ423" s="370"/>
      <c r="RUR423" s="471"/>
      <c r="RUS423" s="93"/>
      <c r="RUT423" s="94"/>
      <c r="RUU423" s="94"/>
      <c r="RUV423" s="94"/>
      <c r="RUW423" s="94"/>
      <c r="RUX423" s="75"/>
      <c r="RUY423" s="370"/>
      <c r="RUZ423" s="121"/>
      <c r="RVA423" s="370"/>
      <c r="RVB423" s="121"/>
      <c r="RVC423" s="370"/>
      <c r="RVD423" s="471"/>
      <c r="RVE423" s="93"/>
      <c r="RVF423" s="94"/>
      <c r="RVG423" s="94"/>
      <c r="RVH423" s="94"/>
      <c r="RVI423" s="94"/>
      <c r="RVJ423" s="75"/>
      <c r="RVK423" s="370"/>
      <c r="RVL423" s="121"/>
      <c r="RVM423" s="370"/>
      <c r="RVN423" s="121"/>
      <c r="RVO423" s="370"/>
      <c r="RVP423" s="471"/>
      <c r="RVQ423" s="93"/>
      <c r="RVR423" s="94"/>
      <c r="RVS423" s="94"/>
      <c r="RVT423" s="94"/>
      <c r="RVU423" s="94"/>
      <c r="RVV423" s="75"/>
      <c r="RVW423" s="370"/>
      <c r="RVX423" s="121"/>
      <c r="RVY423" s="370"/>
      <c r="RVZ423" s="121"/>
      <c r="RWA423" s="370"/>
      <c r="RWB423" s="471"/>
      <c r="RWC423" s="93"/>
      <c r="RWD423" s="94"/>
      <c r="RWE423" s="94"/>
      <c r="RWF423" s="94"/>
      <c r="RWG423" s="94"/>
      <c r="RWH423" s="75"/>
      <c r="RWI423" s="370"/>
      <c r="RWJ423" s="121"/>
      <c r="RWK423" s="370"/>
      <c r="RWL423" s="121"/>
      <c r="RWM423" s="370"/>
      <c r="RWN423" s="471"/>
      <c r="RWO423" s="93"/>
      <c r="RWP423" s="94"/>
      <c r="RWQ423" s="94"/>
      <c r="RWR423" s="94"/>
      <c r="RWS423" s="94"/>
      <c r="RWT423" s="75"/>
      <c r="RWU423" s="370"/>
      <c r="RWV423" s="121"/>
      <c r="RWW423" s="370"/>
      <c r="RWX423" s="121"/>
      <c r="RWY423" s="370"/>
      <c r="RWZ423" s="471"/>
      <c r="RXA423" s="93"/>
      <c r="RXB423" s="94"/>
      <c r="RXC423" s="94"/>
      <c r="RXD423" s="94"/>
      <c r="RXE423" s="94"/>
      <c r="RXF423" s="75"/>
      <c r="RXG423" s="370"/>
      <c r="RXH423" s="121"/>
      <c r="RXI423" s="370"/>
      <c r="RXJ423" s="121"/>
      <c r="RXK423" s="370"/>
      <c r="RXL423" s="471"/>
      <c r="RXM423" s="93"/>
      <c r="RXN423" s="94"/>
      <c r="RXO423" s="94"/>
      <c r="RXP423" s="94"/>
      <c r="RXQ423" s="94"/>
      <c r="RXR423" s="75"/>
      <c r="RXS423" s="370"/>
      <c r="RXT423" s="121"/>
      <c r="RXU423" s="370"/>
      <c r="RXV423" s="121"/>
      <c r="RXW423" s="370"/>
      <c r="RXX423" s="471"/>
      <c r="RXY423" s="93"/>
      <c r="RXZ423" s="94"/>
      <c r="RYA423" s="94"/>
      <c r="RYB423" s="94"/>
      <c r="RYC423" s="94"/>
      <c r="RYD423" s="75"/>
      <c r="RYE423" s="370"/>
      <c r="RYF423" s="121"/>
      <c r="RYG423" s="370"/>
      <c r="RYH423" s="121"/>
      <c r="RYI423" s="370"/>
      <c r="RYJ423" s="471"/>
      <c r="RYK423" s="93"/>
      <c r="RYL423" s="94"/>
      <c r="RYM423" s="94"/>
      <c r="RYN423" s="94"/>
      <c r="RYO423" s="94"/>
      <c r="RYP423" s="75"/>
      <c r="RYQ423" s="370"/>
      <c r="RYR423" s="121"/>
      <c r="RYS423" s="370"/>
      <c r="RYT423" s="121"/>
      <c r="RYU423" s="370"/>
      <c r="RYV423" s="471"/>
      <c r="RYW423" s="93"/>
      <c r="RYX423" s="94"/>
      <c r="RYY423" s="94"/>
      <c r="RYZ423" s="94"/>
      <c r="RZA423" s="94"/>
      <c r="RZB423" s="75"/>
      <c r="RZC423" s="370"/>
      <c r="RZD423" s="121"/>
      <c r="RZE423" s="370"/>
      <c r="RZF423" s="121"/>
      <c r="RZG423" s="370"/>
      <c r="RZH423" s="471"/>
      <c r="RZI423" s="93"/>
      <c r="RZJ423" s="94"/>
      <c r="RZK423" s="94"/>
      <c r="RZL423" s="94"/>
      <c r="RZM423" s="94"/>
      <c r="RZN423" s="75"/>
      <c r="RZO423" s="370"/>
      <c r="RZP423" s="121"/>
      <c r="RZQ423" s="370"/>
      <c r="RZR423" s="121"/>
      <c r="RZS423" s="370"/>
      <c r="RZT423" s="471"/>
      <c r="RZU423" s="93"/>
      <c r="RZV423" s="94"/>
      <c r="RZW423" s="94"/>
      <c r="RZX423" s="94"/>
      <c r="RZY423" s="94"/>
      <c r="RZZ423" s="75"/>
      <c r="SAA423" s="370"/>
      <c r="SAB423" s="121"/>
      <c r="SAC423" s="370"/>
      <c r="SAD423" s="121"/>
      <c r="SAE423" s="370"/>
      <c r="SAF423" s="471"/>
      <c r="SAG423" s="93"/>
      <c r="SAH423" s="94"/>
      <c r="SAI423" s="94"/>
      <c r="SAJ423" s="94"/>
      <c r="SAK423" s="94"/>
      <c r="SAL423" s="75"/>
      <c r="SAM423" s="370"/>
      <c r="SAN423" s="121"/>
      <c r="SAO423" s="370"/>
      <c r="SAP423" s="121"/>
      <c r="SAQ423" s="370"/>
      <c r="SAR423" s="471"/>
      <c r="SAS423" s="93"/>
      <c r="SAT423" s="94"/>
      <c r="SAU423" s="94"/>
      <c r="SAV423" s="94"/>
      <c r="SAW423" s="94"/>
      <c r="SAX423" s="75"/>
      <c r="SAY423" s="370"/>
      <c r="SAZ423" s="121"/>
      <c r="SBA423" s="370"/>
      <c r="SBB423" s="121"/>
      <c r="SBC423" s="370"/>
      <c r="SBD423" s="471"/>
      <c r="SBE423" s="93"/>
      <c r="SBF423" s="94"/>
      <c r="SBG423" s="94"/>
      <c r="SBH423" s="94"/>
      <c r="SBI423" s="94"/>
      <c r="SBJ423" s="75"/>
      <c r="SBK423" s="370"/>
      <c r="SBL423" s="121"/>
      <c r="SBM423" s="370"/>
      <c r="SBN423" s="121"/>
      <c r="SBO423" s="370"/>
      <c r="SBP423" s="471"/>
      <c r="SBQ423" s="93"/>
      <c r="SBR423" s="94"/>
      <c r="SBS423" s="94"/>
      <c r="SBT423" s="94"/>
      <c r="SBU423" s="94"/>
      <c r="SBV423" s="75"/>
      <c r="SBW423" s="370"/>
      <c r="SBX423" s="121"/>
      <c r="SBY423" s="370"/>
      <c r="SBZ423" s="121"/>
      <c r="SCA423" s="370"/>
      <c r="SCB423" s="471"/>
      <c r="SCC423" s="93"/>
      <c r="SCD423" s="94"/>
      <c r="SCE423" s="94"/>
      <c r="SCF423" s="94"/>
      <c r="SCG423" s="94"/>
      <c r="SCH423" s="75"/>
      <c r="SCI423" s="370"/>
      <c r="SCJ423" s="121"/>
      <c r="SCK423" s="370"/>
      <c r="SCL423" s="121"/>
      <c r="SCM423" s="370"/>
      <c r="SCN423" s="471"/>
      <c r="SCO423" s="93"/>
      <c r="SCP423" s="94"/>
      <c r="SCQ423" s="94"/>
      <c r="SCR423" s="94"/>
      <c r="SCS423" s="94"/>
      <c r="SCT423" s="75"/>
      <c r="SCU423" s="370"/>
      <c r="SCV423" s="121"/>
      <c r="SCW423" s="370"/>
      <c r="SCX423" s="121"/>
      <c r="SCY423" s="370"/>
      <c r="SCZ423" s="471"/>
      <c r="SDA423" s="93"/>
      <c r="SDB423" s="94"/>
      <c r="SDC423" s="94"/>
      <c r="SDD423" s="94"/>
      <c r="SDE423" s="94"/>
      <c r="SDF423" s="75"/>
      <c r="SDG423" s="370"/>
      <c r="SDH423" s="121"/>
      <c r="SDI423" s="370"/>
      <c r="SDJ423" s="121"/>
      <c r="SDK423" s="370"/>
      <c r="SDL423" s="471"/>
      <c r="SDM423" s="93"/>
      <c r="SDN423" s="94"/>
      <c r="SDO423" s="94"/>
      <c r="SDP423" s="94"/>
      <c r="SDQ423" s="94"/>
      <c r="SDR423" s="75"/>
      <c r="SDS423" s="370"/>
      <c r="SDT423" s="121"/>
      <c r="SDU423" s="370"/>
      <c r="SDV423" s="121"/>
      <c r="SDW423" s="370"/>
      <c r="SDX423" s="471"/>
      <c r="SDY423" s="93"/>
      <c r="SDZ423" s="94"/>
      <c r="SEA423" s="94"/>
      <c r="SEB423" s="94"/>
      <c r="SEC423" s="94"/>
      <c r="SED423" s="75"/>
      <c r="SEE423" s="370"/>
      <c r="SEF423" s="121"/>
      <c r="SEG423" s="370"/>
      <c r="SEH423" s="121"/>
      <c r="SEI423" s="370"/>
      <c r="SEJ423" s="471"/>
      <c r="SEK423" s="93"/>
      <c r="SEL423" s="94"/>
      <c r="SEM423" s="94"/>
      <c r="SEN423" s="94"/>
      <c r="SEO423" s="94"/>
      <c r="SEP423" s="75"/>
      <c r="SEQ423" s="370"/>
      <c r="SER423" s="121"/>
      <c r="SES423" s="370"/>
      <c r="SET423" s="121"/>
      <c r="SEU423" s="370"/>
      <c r="SEV423" s="471"/>
      <c r="SEW423" s="93"/>
      <c r="SEX423" s="94"/>
      <c r="SEY423" s="94"/>
      <c r="SEZ423" s="94"/>
      <c r="SFA423" s="94"/>
      <c r="SFB423" s="75"/>
      <c r="SFC423" s="370"/>
      <c r="SFD423" s="121"/>
      <c r="SFE423" s="370"/>
      <c r="SFF423" s="121"/>
      <c r="SFG423" s="370"/>
      <c r="SFH423" s="471"/>
      <c r="SFI423" s="93"/>
      <c r="SFJ423" s="94"/>
      <c r="SFK423" s="94"/>
      <c r="SFL423" s="94"/>
      <c r="SFM423" s="94"/>
      <c r="SFN423" s="75"/>
      <c r="SFO423" s="370"/>
      <c r="SFP423" s="121"/>
      <c r="SFQ423" s="370"/>
      <c r="SFR423" s="121"/>
      <c r="SFS423" s="370"/>
      <c r="SFT423" s="471"/>
      <c r="SFU423" s="93"/>
      <c r="SFV423" s="94"/>
      <c r="SFW423" s="94"/>
      <c r="SFX423" s="94"/>
      <c r="SFY423" s="94"/>
      <c r="SFZ423" s="75"/>
      <c r="SGA423" s="370"/>
      <c r="SGB423" s="121"/>
      <c r="SGC423" s="370"/>
      <c r="SGD423" s="121"/>
      <c r="SGE423" s="370"/>
      <c r="SGF423" s="471"/>
      <c r="SGG423" s="93"/>
      <c r="SGH423" s="94"/>
      <c r="SGI423" s="94"/>
      <c r="SGJ423" s="94"/>
      <c r="SGK423" s="94"/>
      <c r="SGL423" s="75"/>
      <c r="SGM423" s="370"/>
      <c r="SGN423" s="121"/>
      <c r="SGO423" s="370"/>
      <c r="SGP423" s="121"/>
      <c r="SGQ423" s="370"/>
      <c r="SGR423" s="471"/>
      <c r="SGS423" s="93"/>
      <c r="SGT423" s="94"/>
      <c r="SGU423" s="94"/>
      <c r="SGV423" s="94"/>
      <c r="SGW423" s="94"/>
      <c r="SGX423" s="75"/>
      <c r="SGY423" s="370"/>
      <c r="SGZ423" s="121"/>
      <c r="SHA423" s="370"/>
      <c r="SHB423" s="121"/>
      <c r="SHC423" s="370"/>
      <c r="SHD423" s="471"/>
      <c r="SHE423" s="93"/>
      <c r="SHF423" s="94"/>
      <c r="SHG423" s="94"/>
      <c r="SHH423" s="94"/>
      <c r="SHI423" s="94"/>
      <c r="SHJ423" s="75"/>
      <c r="SHK423" s="370"/>
      <c r="SHL423" s="121"/>
      <c r="SHM423" s="370"/>
      <c r="SHN423" s="121"/>
      <c r="SHO423" s="370"/>
      <c r="SHP423" s="471"/>
      <c r="SHQ423" s="93"/>
      <c r="SHR423" s="94"/>
      <c r="SHS423" s="94"/>
      <c r="SHT423" s="94"/>
      <c r="SHU423" s="94"/>
      <c r="SHV423" s="75"/>
      <c r="SHW423" s="370"/>
      <c r="SHX423" s="121"/>
      <c r="SHY423" s="370"/>
      <c r="SHZ423" s="121"/>
      <c r="SIA423" s="370"/>
      <c r="SIB423" s="471"/>
      <c r="SIC423" s="93"/>
      <c r="SID423" s="94"/>
      <c r="SIE423" s="94"/>
      <c r="SIF423" s="94"/>
      <c r="SIG423" s="94"/>
      <c r="SIH423" s="75"/>
      <c r="SII423" s="370"/>
      <c r="SIJ423" s="121"/>
      <c r="SIK423" s="370"/>
      <c r="SIL423" s="121"/>
      <c r="SIM423" s="370"/>
      <c r="SIN423" s="471"/>
      <c r="SIO423" s="93"/>
      <c r="SIP423" s="94"/>
      <c r="SIQ423" s="94"/>
      <c r="SIR423" s="94"/>
      <c r="SIS423" s="94"/>
      <c r="SIT423" s="75"/>
      <c r="SIU423" s="370"/>
      <c r="SIV423" s="121"/>
      <c r="SIW423" s="370"/>
      <c r="SIX423" s="121"/>
      <c r="SIY423" s="370"/>
      <c r="SIZ423" s="471"/>
      <c r="SJA423" s="93"/>
      <c r="SJB423" s="94"/>
      <c r="SJC423" s="94"/>
      <c r="SJD423" s="94"/>
      <c r="SJE423" s="94"/>
      <c r="SJF423" s="75"/>
      <c r="SJG423" s="370"/>
      <c r="SJH423" s="121"/>
      <c r="SJI423" s="370"/>
      <c r="SJJ423" s="121"/>
      <c r="SJK423" s="370"/>
      <c r="SJL423" s="471"/>
      <c r="SJM423" s="93"/>
      <c r="SJN423" s="94"/>
      <c r="SJO423" s="94"/>
      <c r="SJP423" s="94"/>
      <c r="SJQ423" s="94"/>
      <c r="SJR423" s="75"/>
      <c r="SJS423" s="370"/>
      <c r="SJT423" s="121"/>
      <c r="SJU423" s="370"/>
      <c r="SJV423" s="121"/>
      <c r="SJW423" s="370"/>
      <c r="SJX423" s="471"/>
      <c r="SJY423" s="93"/>
      <c r="SJZ423" s="94"/>
      <c r="SKA423" s="94"/>
      <c r="SKB423" s="94"/>
      <c r="SKC423" s="94"/>
      <c r="SKD423" s="75"/>
      <c r="SKE423" s="370"/>
      <c r="SKF423" s="121"/>
      <c r="SKG423" s="370"/>
      <c r="SKH423" s="121"/>
      <c r="SKI423" s="370"/>
      <c r="SKJ423" s="471"/>
      <c r="SKK423" s="93"/>
      <c r="SKL423" s="94"/>
      <c r="SKM423" s="94"/>
      <c r="SKN423" s="94"/>
      <c r="SKO423" s="94"/>
      <c r="SKP423" s="75"/>
      <c r="SKQ423" s="370"/>
      <c r="SKR423" s="121"/>
      <c r="SKS423" s="370"/>
      <c r="SKT423" s="121"/>
      <c r="SKU423" s="370"/>
      <c r="SKV423" s="471"/>
      <c r="SKW423" s="93"/>
      <c r="SKX423" s="94"/>
      <c r="SKY423" s="94"/>
      <c r="SKZ423" s="94"/>
      <c r="SLA423" s="94"/>
      <c r="SLB423" s="75"/>
      <c r="SLC423" s="370"/>
      <c r="SLD423" s="121"/>
      <c r="SLE423" s="370"/>
      <c r="SLF423" s="121"/>
      <c r="SLG423" s="370"/>
      <c r="SLH423" s="471"/>
      <c r="SLI423" s="93"/>
      <c r="SLJ423" s="94"/>
      <c r="SLK423" s="94"/>
      <c r="SLL423" s="94"/>
      <c r="SLM423" s="94"/>
      <c r="SLN423" s="75"/>
      <c r="SLO423" s="370"/>
      <c r="SLP423" s="121"/>
      <c r="SLQ423" s="370"/>
      <c r="SLR423" s="121"/>
      <c r="SLS423" s="370"/>
      <c r="SLT423" s="471"/>
      <c r="SLU423" s="93"/>
      <c r="SLV423" s="94"/>
      <c r="SLW423" s="94"/>
      <c r="SLX423" s="94"/>
      <c r="SLY423" s="94"/>
      <c r="SLZ423" s="75"/>
      <c r="SMA423" s="370"/>
      <c r="SMB423" s="121"/>
      <c r="SMC423" s="370"/>
      <c r="SMD423" s="121"/>
      <c r="SME423" s="370"/>
      <c r="SMF423" s="471"/>
      <c r="SMG423" s="93"/>
      <c r="SMH423" s="94"/>
      <c r="SMI423" s="94"/>
      <c r="SMJ423" s="94"/>
      <c r="SMK423" s="94"/>
      <c r="SML423" s="75"/>
      <c r="SMM423" s="370"/>
      <c r="SMN423" s="121"/>
      <c r="SMO423" s="370"/>
      <c r="SMP423" s="121"/>
      <c r="SMQ423" s="370"/>
      <c r="SMR423" s="471"/>
      <c r="SMS423" s="93"/>
      <c r="SMT423" s="94"/>
      <c r="SMU423" s="94"/>
      <c r="SMV423" s="94"/>
      <c r="SMW423" s="94"/>
      <c r="SMX423" s="75"/>
      <c r="SMY423" s="370"/>
      <c r="SMZ423" s="121"/>
      <c r="SNA423" s="370"/>
      <c r="SNB423" s="121"/>
      <c r="SNC423" s="370"/>
      <c r="SND423" s="471"/>
      <c r="SNE423" s="93"/>
      <c r="SNF423" s="94"/>
      <c r="SNG423" s="94"/>
      <c r="SNH423" s="94"/>
      <c r="SNI423" s="94"/>
      <c r="SNJ423" s="75"/>
      <c r="SNK423" s="370"/>
      <c r="SNL423" s="121"/>
      <c r="SNM423" s="370"/>
      <c r="SNN423" s="121"/>
      <c r="SNO423" s="370"/>
      <c r="SNP423" s="471"/>
      <c r="SNQ423" s="93"/>
      <c r="SNR423" s="94"/>
      <c r="SNS423" s="94"/>
      <c r="SNT423" s="94"/>
      <c r="SNU423" s="94"/>
      <c r="SNV423" s="75"/>
      <c r="SNW423" s="370"/>
      <c r="SNX423" s="121"/>
      <c r="SNY423" s="370"/>
      <c r="SNZ423" s="121"/>
      <c r="SOA423" s="370"/>
      <c r="SOB423" s="471"/>
      <c r="SOC423" s="93"/>
      <c r="SOD423" s="94"/>
      <c r="SOE423" s="94"/>
      <c r="SOF423" s="94"/>
      <c r="SOG423" s="94"/>
      <c r="SOH423" s="75"/>
      <c r="SOI423" s="370"/>
      <c r="SOJ423" s="121"/>
      <c r="SOK423" s="370"/>
      <c r="SOL423" s="121"/>
      <c r="SOM423" s="370"/>
      <c r="SON423" s="471"/>
      <c r="SOO423" s="93"/>
      <c r="SOP423" s="94"/>
      <c r="SOQ423" s="94"/>
      <c r="SOR423" s="94"/>
      <c r="SOS423" s="94"/>
      <c r="SOT423" s="75"/>
      <c r="SOU423" s="370"/>
      <c r="SOV423" s="121"/>
      <c r="SOW423" s="370"/>
      <c r="SOX423" s="121"/>
      <c r="SOY423" s="370"/>
      <c r="SOZ423" s="471"/>
      <c r="SPA423" s="93"/>
      <c r="SPB423" s="94"/>
      <c r="SPC423" s="94"/>
      <c r="SPD423" s="94"/>
      <c r="SPE423" s="94"/>
      <c r="SPF423" s="75"/>
      <c r="SPG423" s="370"/>
      <c r="SPH423" s="121"/>
      <c r="SPI423" s="370"/>
      <c r="SPJ423" s="121"/>
      <c r="SPK423" s="370"/>
      <c r="SPL423" s="471"/>
      <c r="SPM423" s="93"/>
      <c r="SPN423" s="94"/>
      <c r="SPO423" s="94"/>
      <c r="SPP423" s="94"/>
      <c r="SPQ423" s="94"/>
      <c r="SPR423" s="75"/>
      <c r="SPS423" s="370"/>
      <c r="SPT423" s="121"/>
      <c r="SPU423" s="370"/>
      <c r="SPV423" s="121"/>
      <c r="SPW423" s="370"/>
      <c r="SPX423" s="471"/>
      <c r="SPY423" s="93"/>
      <c r="SPZ423" s="94"/>
      <c r="SQA423" s="94"/>
      <c r="SQB423" s="94"/>
      <c r="SQC423" s="94"/>
      <c r="SQD423" s="75"/>
      <c r="SQE423" s="370"/>
      <c r="SQF423" s="121"/>
      <c r="SQG423" s="370"/>
      <c r="SQH423" s="121"/>
      <c r="SQI423" s="370"/>
      <c r="SQJ423" s="471"/>
      <c r="SQK423" s="93"/>
      <c r="SQL423" s="94"/>
      <c r="SQM423" s="94"/>
      <c r="SQN423" s="94"/>
      <c r="SQO423" s="94"/>
      <c r="SQP423" s="75"/>
      <c r="SQQ423" s="370"/>
      <c r="SQR423" s="121"/>
      <c r="SQS423" s="370"/>
      <c r="SQT423" s="121"/>
      <c r="SQU423" s="370"/>
      <c r="SQV423" s="471"/>
      <c r="SQW423" s="93"/>
      <c r="SQX423" s="94"/>
      <c r="SQY423" s="94"/>
      <c r="SQZ423" s="94"/>
      <c r="SRA423" s="94"/>
      <c r="SRB423" s="75"/>
      <c r="SRC423" s="370"/>
      <c r="SRD423" s="121"/>
      <c r="SRE423" s="370"/>
      <c r="SRF423" s="121"/>
      <c r="SRG423" s="370"/>
      <c r="SRH423" s="471"/>
      <c r="SRI423" s="93"/>
      <c r="SRJ423" s="94"/>
      <c r="SRK423" s="94"/>
      <c r="SRL423" s="94"/>
      <c r="SRM423" s="94"/>
      <c r="SRN423" s="75"/>
      <c r="SRO423" s="370"/>
      <c r="SRP423" s="121"/>
      <c r="SRQ423" s="370"/>
      <c r="SRR423" s="121"/>
      <c r="SRS423" s="370"/>
      <c r="SRT423" s="471"/>
      <c r="SRU423" s="93"/>
      <c r="SRV423" s="94"/>
      <c r="SRW423" s="94"/>
      <c r="SRX423" s="94"/>
      <c r="SRY423" s="94"/>
      <c r="SRZ423" s="75"/>
      <c r="SSA423" s="370"/>
      <c r="SSB423" s="121"/>
      <c r="SSC423" s="370"/>
      <c r="SSD423" s="121"/>
      <c r="SSE423" s="370"/>
      <c r="SSF423" s="471"/>
      <c r="SSG423" s="93"/>
      <c r="SSH423" s="94"/>
      <c r="SSI423" s="94"/>
      <c r="SSJ423" s="94"/>
      <c r="SSK423" s="94"/>
      <c r="SSL423" s="75"/>
      <c r="SSM423" s="370"/>
      <c r="SSN423" s="121"/>
      <c r="SSO423" s="370"/>
      <c r="SSP423" s="121"/>
      <c r="SSQ423" s="370"/>
      <c r="SSR423" s="471"/>
      <c r="SSS423" s="93"/>
      <c r="SST423" s="94"/>
      <c r="SSU423" s="94"/>
      <c r="SSV423" s="94"/>
      <c r="SSW423" s="94"/>
      <c r="SSX423" s="75"/>
      <c r="SSY423" s="370"/>
      <c r="SSZ423" s="121"/>
      <c r="STA423" s="370"/>
      <c r="STB423" s="121"/>
      <c r="STC423" s="370"/>
      <c r="STD423" s="471"/>
      <c r="STE423" s="93"/>
      <c r="STF423" s="94"/>
      <c r="STG423" s="94"/>
      <c r="STH423" s="94"/>
      <c r="STI423" s="94"/>
      <c r="STJ423" s="75"/>
      <c r="STK423" s="370"/>
      <c r="STL423" s="121"/>
      <c r="STM423" s="370"/>
      <c r="STN423" s="121"/>
      <c r="STO423" s="370"/>
      <c r="STP423" s="471"/>
      <c r="STQ423" s="93"/>
      <c r="STR423" s="94"/>
      <c r="STS423" s="94"/>
      <c r="STT423" s="94"/>
      <c r="STU423" s="94"/>
      <c r="STV423" s="75"/>
      <c r="STW423" s="370"/>
      <c r="STX423" s="121"/>
      <c r="STY423" s="370"/>
      <c r="STZ423" s="121"/>
      <c r="SUA423" s="370"/>
      <c r="SUB423" s="471"/>
      <c r="SUC423" s="93"/>
      <c r="SUD423" s="94"/>
      <c r="SUE423" s="94"/>
      <c r="SUF423" s="94"/>
      <c r="SUG423" s="94"/>
      <c r="SUH423" s="75"/>
      <c r="SUI423" s="370"/>
      <c r="SUJ423" s="121"/>
      <c r="SUK423" s="370"/>
      <c r="SUL423" s="121"/>
      <c r="SUM423" s="370"/>
      <c r="SUN423" s="471"/>
      <c r="SUO423" s="93"/>
      <c r="SUP423" s="94"/>
      <c r="SUQ423" s="94"/>
      <c r="SUR423" s="94"/>
      <c r="SUS423" s="94"/>
      <c r="SUT423" s="75"/>
      <c r="SUU423" s="370"/>
      <c r="SUV423" s="121"/>
      <c r="SUW423" s="370"/>
      <c r="SUX423" s="121"/>
      <c r="SUY423" s="370"/>
      <c r="SUZ423" s="471"/>
      <c r="SVA423" s="93"/>
      <c r="SVB423" s="94"/>
      <c r="SVC423" s="94"/>
      <c r="SVD423" s="94"/>
      <c r="SVE423" s="94"/>
      <c r="SVF423" s="75"/>
      <c r="SVG423" s="370"/>
      <c r="SVH423" s="121"/>
      <c r="SVI423" s="370"/>
      <c r="SVJ423" s="121"/>
      <c r="SVK423" s="370"/>
      <c r="SVL423" s="471"/>
      <c r="SVM423" s="93"/>
      <c r="SVN423" s="94"/>
      <c r="SVO423" s="94"/>
      <c r="SVP423" s="94"/>
      <c r="SVQ423" s="94"/>
      <c r="SVR423" s="75"/>
      <c r="SVS423" s="370"/>
      <c r="SVT423" s="121"/>
      <c r="SVU423" s="370"/>
      <c r="SVV423" s="121"/>
      <c r="SVW423" s="370"/>
      <c r="SVX423" s="471"/>
      <c r="SVY423" s="93"/>
      <c r="SVZ423" s="94"/>
      <c r="SWA423" s="94"/>
      <c r="SWB423" s="94"/>
      <c r="SWC423" s="94"/>
      <c r="SWD423" s="75"/>
      <c r="SWE423" s="370"/>
      <c r="SWF423" s="121"/>
      <c r="SWG423" s="370"/>
      <c r="SWH423" s="121"/>
      <c r="SWI423" s="370"/>
      <c r="SWJ423" s="471"/>
      <c r="SWK423" s="93"/>
      <c r="SWL423" s="94"/>
      <c r="SWM423" s="94"/>
      <c r="SWN423" s="94"/>
      <c r="SWO423" s="94"/>
      <c r="SWP423" s="75"/>
      <c r="SWQ423" s="370"/>
      <c r="SWR423" s="121"/>
      <c r="SWS423" s="370"/>
      <c r="SWT423" s="121"/>
      <c r="SWU423" s="370"/>
      <c r="SWV423" s="471"/>
      <c r="SWW423" s="93"/>
      <c r="SWX423" s="94"/>
      <c r="SWY423" s="94"/>
      <c r="SWZ423" s="94"/>
      <c r="SXA423" s="94"/>
      <c r="SXB423" s="75"/>
      <c r="SXC423" s="370"/>
      <c r="SXD423" s="121"/>
      <c r="SXE423" s="370"/>
      <c r="SXF423" s="121"/>
      <c r="SXG423" s="370"/>
      <c r="SXH423" s="471"/>
      <c r="SXI423" s="93"/>
      <c r="SXJ423" s="94"/>
      <c r="SXK423" s="94"/>
      <c r="SXL423" s="94"/>
      <c r="SXM423" s="94"/>
      <c r="SXN423" s="75"/>
      <c r="SXO423" s="370"/>
      <c r="SXP423" s="121"/>
      <c r="SXQ423" s="370"/>
      <c r="SXR423" s="121"/>
      <c r="SXS423" s="370"/>
      <c r="SXT423" s="471"/>
      <c r="SXU423" s="93"/>
      <c r="SXV423" s="94"/>
      <c r="SXW423" s="94"/>
      <c r="SXX423" s="94"/>
      <c r="SXY423" s="94"/>
      <c r="SXZ423" s="75"/>
      <c r="SYA423" s="370"/>
      <c r="SYB423" s="121"/>
      <c r="SYC423" s="370"/>
      <c r="SYD423" s="121"/>
      <c r="SYE423" s="370"/>
      <c r="SYF423" s="471"/>
      <c r="SYG423" s="93"/>
      <c r="SYH423" s="94"/>
      <c r="SYI423" s="94"/>
      <c r="SYJ423" s="94"/>
      <c r="SYK423" s="94"/>
      <c r="SYL423" s="75"/>
      <c r="SYM423" s="370"/>
      <c r="SYN423" s="121"/>
      <c r="SYO423" s="370"/>
      <c r="SYP423" s="121"/>
      <c r="SYQ423" s="370"/>
      <c r="SYR423" s="471"/>
      <c r="SYS423" s="93"/>
      <c r="SYT423" s="94"/>
      <c r="SYU423" s="94"/>
      <c r="SYV423" s="94"/>
      <c r="SYW423" s="94"/>
      <c r="SYX423" s="75"/>
      <c r="SYY423" s="370"/>
      <c r="SYZ423" s="121"/>
      <c r="SZA423" s="370"/>
      <c r="SZB423" s="121"/>
      <c r="SZC423" s="370"/>
      <c r="SZD423" s="471"/>
      <c r="SZE423" s="93"/>
      <c r="SZF423" s="94"/>
      <c r="SZG423" s="94"/>
      <c r="SZH423" s="94"/>
      <c r="SZI423" s="94"/>
      <c r="SZJ423" s="75"/>
      <c r="SZK423" s="370"/>
      <c r="SZL423" s="121"/>
      <c r="SZM423" s="370"/>
      <c r="SZN423" s="121"/>
      <c r="SZO423" s="370"/>
      <c r="SZP423" s="471"/>
      <c r="SZQ423" s="93"/>
      <c r="SZR423" s="94"/>
      <c r="SZS423" s="94"/>
      <c r="SZT423" s="94"/>
      <c r="SZU423" s="94"/>
      <c r="SZV423" s="75"/>
      <c r="SZW423" s="370"/>
      <c r="SZX423" s="121"/>
      <c r="SZY423" s="370"/>
      <c r="SZZ423" s="121"/>
      <c r="TAA423" s="370"/>
      <c r="TAB423" s="471"/>
      <c r="TAC423" s="93"/>
      <c r="TAD423" s="94"/>
      <c r="TAE423" s="94"/>
      <c r="TAF423" s="94"/>
      <c r="TAG423" s="94"/>
      <c r="TAH423" s="75"/>
      <c r="TAI423" s="370"/>
      <c r="TAJ423" s="121"/>
      <c r="TAK423" s="370"/>
      <c r="TAL423" s="121"/>
      <c r="TAM423" s="370"/>
      <c r="TAN423" s="471"/>
      <c r="TAO423" s="93"/>
      <c r="TAP423" s="94"/>
      <c r="TAQ423" s="94"/>
      <c r="TAR423" s="94"/>
      <c r="TAS423" s="94"/>
      <c r="TAT423" s="75"/>
      <c r="TAU423" s="370"/>
      <c r="TAV423" s="121"/>
      <c r="TAW423" s="370"/>
      <c r="TAX423" s="121"/>
      <c r="TAY423" s="370"/>
      <c r="TAZ423" s="471"/>
      <c r="TBA423" s="93"/>
      <c r="TBB423" s="94"/>
      <c r="TBC423" s="94"/>
      <c r="TBD423" s="94"/>
      <c r="TBE423" s="94"/>
      <c r="TBF423" s="75"/>
      <c r="TBG423" s="370"/>
      <c r="TBH423" s="121"/>
      <c r="TBI423" s="370"/>
      <c r="TBJ423" s="121"/>
      <c r="TBK423" s="370"/>
      <c r="TBL423" s="471"/>
      <c r="TBM423" s="93"/>
      <c r="TBN423" s="94"/>
      <c r="TBO423" s="94"/>
      <c r="TBP423" s="94"/>
      <c r="TBQ423" s="94"/>
      <c r="TBR423" s="75"/>
      <c r="TBS423" s="370"/>
      <c r="TBT423" s="121"/>
      <c r="TBU423" s="370"/>
      <c r="TBV423" s="121"/>
      <c r="TBW423" s="370"/>
      <c r="TBX423" s="471"/>
      <c r="TBY423" s="93"/>
      <c r="TBZ423" s="94"/>
      <c r="TCA423" s="94"/>
      <c r="TCB423" s="94"/>
      <c r="TCC423" s="94"/>
      <c r="TCD423" s="75"/>
      <c r="TCE423" s="370"/>
      <c r="TCF423" s="121"/>
      <c r="TCG423" s="370"/>
      <c r="TCH423" s="121"/>
      <c r="TCI423" s="370"/>
      <c r="TCJ423" s="471"/>
      <c r="TCK423" s="93"/>
      <c r="TCL423" s="94"/>
      <c r="TCM423" s="94"/>
      <c r="TCN423" s="94"/>
      <c r="TCO423" s="94"/>
      <c r="TCP423" s="75"/>
      <c r="TCQ423" s="370"/>
      <c r="TCR423" s="121"/>
      <c r="TCS423" s="370"/>
      <c r="TCT423" s="121"/>
      <c r="TCU423" s="370"/>
      <c r="TCV423" s="471"/>
      <c r="TCW423" s="93"/>
      <c r="TCX423" s="94"/>
      <c r="TCY423" s="94"/>
      <c r="TCZ423" s="94"/>
      <c r="TDA423" s="94"/>
      <c r="TDB423" s="75"/>
      <c r="TDC423" s="370"/>
      <c r="TDD423" s="121"/>
      <c r="TDE423" s="370"/>
      <c r="TDF423" s="121"/>
      <c r="TDG423" s="370"/>
      <c r="TDH423" s="471"/>
      <c r="TDI423" s="93"/>
      <c r="TDJ423" s="94"/>
      <c r="TDK423" s="94"/>
      <c r="TDL423" s="94"/>
      <c r="TDM423" s="94"/>
      <c r="TDN423" s="75"/>
      <c r="TDO423" s="370"/>
      <c r="TDP423" s="121"/>
      <c r="TDQ423" s="370"/>
      <c r="TDR423" s="121"/>
      <c r="TDS423" s="370"/>
      <c r="TDT423" s="471"/>
      <c r="TDU423" s="93"/>
      <c r="TDV423" s="94"/>
      <c r="TDW423" s="94"/>
      <c r="TDX423" s="94"/>
      <c r="TDY423" s="94"/>
      <c r="TDZ423" s="75"/>
      <c r="TEA423" s="370"/>
      <c r="TEB423" s="121"/>
      <c r="TEC423" s="370"/>
      <c r="TED423" s="121"/>
      <c r="TEE423" s="370"/>
      <c r="TEF423" s="471"/>
      <c r="TEG423" s="93"/>
      <c r="TEH423" s="94"/>
      <c r="TEI423" s="94"/>
      <c r="TEJ423" s="94"/>
      <c r="TEK423" s="94"/>
      <c r="TEL423" s="75"/>
      <c r="TEM423" s="370"/>
      <c r="TEN423" s="121"/>
      <c r="TEO423" s="370"/>
      <c r="TEP423" s="121"/>
      <c r="TEQ423" s="370"/>
      <c r="TER423" s="471"/>
      <c r="TES423" s="93"/>
      <c r="TET423" s="94"/>
      <c r="TEU423" s="94"/>
      <c r="TEV423" s="94"/>
      <c r="TEW423" s="94"/>
      <c r="TEX423" s="75"/>
      <c r="TEY423" s="370"/>
      <c r="TEZ423" s="121"/>
      <c r="TFA423" s="370"/>
      <c r="TFB423" s="121"/>
      <c r="TFC423" s="370"/>
      <c r="TFD423" s="471"/>
      <c r="TFE423" s="93"/>
      <c r="TFF423" s="94"/>
      <c r="TFG423" s="94"/>
      <c r="TFH423" s="94"/>
      <c r="TFI423" s="94"/>
      <c r="TFJ423" s="75"/>
      <c r="TFK423" s="370"/>
      <c r="TFL423" s="121"/>
      <c r="TFM423" s="370"/>
      <c r="TFN423" s="121"/>
      <c r="TFO423" s="370"/>
      <c r="TFP423" s="471"/>
      <c r="TFQ423" s="93"/>
      <c r="TFR423" s="94"/>
      <c r="TFS423" s="94"/>
      <c r="TFT423" s="94"/>
      <c r="TFU423" s="94"/>
      <c r="TFV423" s="75"/>
      <c r="TFW423" s="370"/>
      <c r="TFX423" s="121"/>
      <c r="TFY423" s="370"/>
      <c r="TFZ423" s="121"/>
      <c r="TGA423" s="370"/>
      <c r="TGB423" s="471"/>
      <c r="TGC423" s="93"/>
      <c r="TGD423" s="94"/>
      <c r="TGE423" s="94"/>
      <c r="TGF423" s="94"/>
      <c r="TGG423" s="94"/>
      <c r="TGH423" s="75"/>
      <c r="TGI423" s="370"/>
      <c r="TGJ423" s="121"/>
      <c r="TGK423" s="370"/>
      <c r="TGL423" s="121"/>
      <c r="TGM423" s="370"/>
      <c r="TGN423" s="471"/>
      <c r="TGO423" s="93"/>
      <c r="TGP423" s="94"/>
      <c r="TGQ423" s="94"/>
      <c r="TGR423" s="94"/>
      <c r="TGS423" s="94"/>
      <c r="TGT423" s="75"/>
      <c r="TGU423" s="370"/>
      <c r="TGV423" s="121"/>
      <c r="TGW423" s="370"/>
      <c r="TGX423" s="121"/>
      <c r="TGY423" s="370"/>
      <c r="TGZ423" s="471"/>
      <c r="THA423" s="93"/>
      <c r="THB423" s="94"/>
      <c r="THC423" s="94"/>
      <c r="THD423" s="94"/>
      <c r="THE423" s="94"/>
      <c r="THF423" s="75"/>
      <c r="THG423" s="370"/>
      <c r="THH423" s="121"/>
      <c r="THI423" s="370"/>
      <c r="THJ423" s="121"/>
      <c r="THK423" s="370"/>
      <c r="THL423" s="471"/>
      <c r="THM423" s="93"/>
      <c r="THN423" s="94"/>
      <c r="THO423" s="94"/>
      <c r="THP423" s="94"/>
      <c r="THQ423" s="94"/>
      <c r="THR423" s="75"/>
      <c r="THS423" s="370"/>
      <c r="THT423" s="121"/>
      <c r="THU423" s="370"/>
      <c r="THV423" s="121"/>
      <c r="THW423" s="370"/>
      <c r="THX423" s="471"/>
      <c r="THY423" s="93"/>
      <c r="THZ423" s="94"/>
      <c r="TIA423" s="94"/>
      <c r="TIB423" s="94"/>
      <c r="TIC423" s="94"/>
      <c r="TID423" s="75"/>
      <c r="TIE423" s="370"/>
      <c r="TIF423" s="121"/>
      <c r="TIG423" s="370"/>
      <c r="TIH423" s="121"/>
      <c r="TII423" s="370"/>
      <c r="TIJ423" s="471"/>
      <c r="TIK423" s="93"/>
      <c r="TIL423" s="94"/>
      <c r="TIM423" s="94"/>
      <c r="TIN423" s="94"/>
      <c r="TIO423" s="94"/>
      <c r="TIP423" s="75"/>
      <c r="TIQ423" s="370"/>
      <c r="TIR423" s="121"/>
      <c r="TIS423" s="370"/>
      <c r="TIT423" s="121"/>
      <c r="TIU423" s="370"/>
      <c r="TIV423" s="471"/>
      <c r="TIW423" s="93"/>
      <c r="TIX423" s="94"/>
      <c r="TIY423" s="94"/>
      <c r="TIZ423" s="94"/>
      <c r="TJA423" s="94"/>
      <c r="TJB423" s="75"/>
      <c r="TJC423" s="370"/>
      <c r="TJD423" s="121"/>
      <c r="TJE423" s="370"/>
      <c r="TJF423" s="121"/>
      <c r="TJG423" s="370"/>
      <c r="TJH423" s="471"/>
      <c r="TJI423" s="93"/>
      <c r="TJJ423" s="94"/>
      <c r="TJK423" s="94"/>
      <c r="TJL423" s="94"/>
      <c r="TJM423" s="94"/>
      <c r="TJN423" s="75"/>
      <c r="TJO423" s="370"/>
      <c r="TJP423" s="121"/>
      <c r="TJQ423" s="370"/>
      <c r="TJR423" s="121"/>
      <c r="TJS423" s="370"/>
      <c r="TJT423" s="471"/>
      <c r="TJU423" s="93"/>
      <c r="TJV423" s="94"/>
      <c r="TJW423" s="94"/>
      <c r="TJX423" s="94"/>
      <c r="TJY423" s="94"/>
      <c r="TJZ423" s="75"/>
      <c r="TKA423" s="370"/>
      <c r="TKB423" s="121"/>
      <c r="TKC423" s="370"/>
      <c r="TKD423" s="121"/>
      <c r="TKE423" s="370"/>
      <c r="TKF423" s="471"/>
      <c r="TKG423" s="93"/>
      <c r="TKH423" s="94"/>
      <c r="TKI423" s="94"/>
      <c r="TKJ423" s="94"/>
      <c r="TKK423" s="94"/>
      <c r="TKL423" s="75"/>
      <c r="TKM423" s="370"/>
      <c r="TKN423" s="121"/>
      <c r="TKO423" s="370"/>
      <c r="TKP423" s="121"/>
      <c r="TKQ423" s="370"/>
      <c r="TKR423" s="471"/>
      <c r="TKS423" s="93"/>
      <c r="TKT423" s="94"/>
      <c r="TKU423" s="94"/>
      <c r="TKV423" s="94"/>
      <c r="TKW423" s="94"/>
      <c r="TKX423" s="75"/>
      <c r="TKY423" s="370"/>
      <c r="TKZ423" s="121"/>
      <c r="TLA423" s="370"/>
      <c r="TLB423" s="121"/>
      <c r="TLC423" s="370"/>
      <c r="TLD423" s="471"/>
      <c r="TLE423" s="93"/>
      <c r="TLF423" s="94"/>
      <c r="TLG423" s="94"/>
      <c r="TLH423" s="94"/>
      <c r="TLI423" s="94"/>
      <c r="TLJ423" s="75"/>
      <c r="TLK423" s="370"/>
      <c r="TLL423" s="121"/>
      <c r="TLM423" s="370"/>
      <c r="TLN423" s="121"/>
      <c r="TLO423" s="370"/>
      <c r="TLP423" s="471"/>
      <c r="TLQ423" s="93"/>
      <c r="TLR423" s="94"/>
      <c r="TLS423" s="94"/>
      <c r="TLT423" s="94"/>
      <c r="TLU423" s="94"/>
      <c r="TLV423" s="75"/>
      <c r="TLW423" s="370"/>
      <c r="TLX423" s="121"/>
      <c r="TLY423" s="370"/>
      <c r="TLZ423" s="121"/>
      <c r="TMA423" s="370"/>
      <c r="TMB423" s="471"/>
      <c r="TMC423" s="93"/>
      <c r="TMD423" s="94"/>
      <c r="TME423" s="94"/>
      <c r="TMF423" s="94"/>
      <c r="TMG423" s="94"/>
      <c r="TMH423" s="75"/>
      <c r="TMI423" s="370"/>
      <c r="TMJ423" s="121"/>
      <c r="TMK423" s="370"/>
      <c r="TML423" s="121"/>
      <c r="TMM423" s="370"/>
      <c r="TMN423" s="471"/>
      <c r="TMO423" s="93"/>
      <c r="TMP423" s="94"/>
      <c r="TMQ423" s="94"/>
      <c r="TMR423" s="94"/>
      <c r="TMS423" s="94"/>
      <c r="TMT423" s="75"/>
      <c r="TMU423" s="370"/>
      <c r="TMV423" s="121"/>
      <c r="TMW423" s="370"/>
      <c r="TMX423" s="121"/>
      <c r="TMY423" s="370"/>
      <c r="TMZ423" s="471"/>
      <c r="TNA423" s="93"/>
      <c r="TNB423" s="94"/>
      <c r="TNC423" s="94"/>
      <c r="TND423" s="94"/>
      <c r="TNE423" s="94"/>
      <c r="TNF423" s="75"/>
      <c r="TNG423" s="370"/>
      <c r="TNH423" s="121"/>
      <c r="TNI423" s="370"/>
      <c r="TNJ423" s="121"/>
      <c r="TNK423" s="370"/>
      <c r="TNL423" s="471"/>
      <c r="TNM423" s="93"/>
      <c r="TNN423" s="94"/>
      <c r="TNO423" s="94"/>
      <c r="TNP423" s="94"/>
      <c r="TNQ423" s="94"/>
      <c r="TNR423" s="75"/>
      <c r="TNS423" s="370"/>
      <c r="TNT423" s="121"/>
      <c r="TNU423" s="370"/>
      <c r="TNV423" s="121"/>
      <c r="TNW423" s="370"/>
      <c r="TNX423" s="471"/>
      <c r="TNY423" s="93"/>
      <c r="TNZ423" s="94"/>
      <c r="TOA423" s="94"/>
      <c r="TOB423" s="94"/>
      <c r="TOC423" s="94"/>
      <c r="TOD423" s="75"/>
      <c r="TOE423" s="370"/>
      <c r="TOF423" s="121"/>
      <c r="TOG423" s="370"/>
      <c r="TOH423" s="121"/>
      <c r="TOI423" s="370"/>
      <c r="TOJ423" s="471"/>
      <c r="TOK423" s="93"/>
      <c r="TOL423" s="94"/>
      <c r="TOM423" s="94"/>
      <c r="TON423" s="94"/>
      <c r="TOO423" s="94"/>
      <c r="TOP423" s="75"/>
      <c r="TOQ423" s="370"/>
      <c r="TOR423" s="121"/>
      <c r="TOS423" s="370"/>
      <c r="TOT423" s="121"/>
      <c r="TOU423" s="370"/>
      <c r="TOV423" s="471"/>
      <c r="TOW423" s="93"/>
      <c r="TOX423" s="94"/>
      <c r="TOY423" s="94"/>
      <c r="TOZ423" s="94"/>
      <c r="TPA423" s="94"/>
      <c r="TPB423" s="75"/>
      <c r="TPC423" s="370"/>
      <c r="TPD423" s="121"/>
      <c r="TPE423" s="370"/>
      <c r="TPF423" s="121"/>
      <c r="TPG423" s="370"/>
      <c r="TPH423" s="471"/>
      <c r="TPI423" s="93"/>
      <c r="TPJ423" s="94"/>
      <c r="TPK423" s="94"/>
      <c r="TPL423" s="94"/>
      <c r="TPM423" s="94"/>
      <c r="TPN423" s="75"/>
      <c r="TPO423" s="370"/>
      <c r="TPP423" s="121"/>
      <c r="TPQ423" s="370"/>
      <c r="TPR423" s="121"/>
      <c r="TPS423" s="370"/>
      <c r="TPT423" s="471"/>
      <c r="TPU423" s="93"/>
      <c r="TPV423" s="94"/>
      <c r="TPW423" s="94"/>
      <c r="TPX423" s="94"/>
      <c r="TPY423" s="94"/>
      <c r="TPZ423" s="75"/>
      <c r="TQA423" s="370"/>
      <c r="TQB423" s="121"/>
      <c r="TQC423" s="370"/>
      <c r="TQD423" s="121"/>
      <c r="TQE423" s="370"/>
      <c r="TQF423" s="471"/>
      <c r="TQG423" s="93"/>
      <c r="TQH423" s="94"/>
      <c r="TQI423" s="94"/>
      <c r="TQJ423" s="94"/>
      <c r="TQK423" s="94"/>
      <c r="TQL423" s="75"/>
      <c r="TQM423" s="370"/>
      <c r="TQN423" s="121"/>
      <c r="TQO423" s="370"/>
      <c r="TQP423" s="121"/>
      <c r="TQQ423" s="370"/>
      <c r="TQR423" s="471"/>
      <c r="TQS423" s="93"/>
      <c r="TQT423" s="94"/>
      <c r="TQU423" s="94"/>
      <c r="TQV423" s="94"/>
      <c r="TQW423" s="94"/>
      <c r="TQX423" s="75"/>
      <c r="TQY423" s="370"/>
      <c r="TQZ423" s="121"/>
      <c r="TRA423" s="370"/>
      <c r="TRB423" s="121"/>
      <c r="TRC423" s="370"/>
      <c r="TRD423" s="471"/>
      <c r="TRE423" s="93"/>
      <c r="TRF423" s="94"/>
      <c r="TRG423" s="94"/>
      <c r="TRH423" s="94"/>
      <c r="TRI423" s="94"/>
      <c r="TRJ423" s="75"/>
      <c r="TRK423" s="370"/>
      <c r="TRL423" s="121"/>
      <c r="TRM423" s="370"/>
      <c r="TRN423" s="121"/>
      <c r="TRO423" s="370"/>
      <c r="TRP423" s="471"/>
      <c r="TRQ423" s="93"/>
      <c r="TRR423" s="94"/>
      <c r="TRS423" s="94"/>
      <c r="TRT423" s="94"/>
      <c r="TRU423" s="94"/>
      <c r="TRV423" s="75"/>
      <c r="TRW423" s="370"/>
      <c r="TRX423" s="121"/>
      <c r="TRY423" s="370"/>
      <c r="TRZ423" s="121"/>
      <c r="TSA423" s="370"/>
      <c r="TSB423" s="471"/>
      <c r="TSC423" s="93"/>
      <c r="TSD423" s="94"/>
      <c r="TSE423" s="94"/>
      <c r="TSF423" s="94"/>
      <c r="TSG423" s="94"/>
      <c r="TSH423" s="75"/>
      <c r="TSI423" s="370"/>
      <c r="TSJ423" s="121"/>
      <c r="TSK423" s="370"/>
      <c r="TSL423" s="121"/>
      <c r="TSM423" s="370"/>
      <c r="TSN423" s="471"/>
      <c r="TSO423" s="93"/>
      <c r="TSP423" s="94"/>
      <c r="TSQ423" s="94"/>
      <c r="TSR423" s="94"/>
      <c r="TSS423" s="94"/>
      <c r="TST423" s="75"/>
      <c r="TSU423" s="370"/>
      <c r="TSV423" s="121"/>
      <c r="TSW423" s="370"/>
      <c r="TSX423" s="121"/>
      <c r="TSY423" s="370"/>
      <c r="TSZ423" s="471"/>
      <c r="TTA423" s="93"/>
      <c r="TTB423" s="94"/>
      <c r="TTC423" s="94"/>
      <c r="TTD423" s="94"/>
      <c r="TTE423" s="94"/>
      <c r="TTF423" s="75"/>
      <c r="TTG423" s="370"/>
      <c r="TTH423" s="121"/>
      <c r="TTI423" s="370"/>
      <c r="TTJ423" s="121"/>
      <c r="TTK423" s="370"/>
      <c r="TTL423" s="471"/>
      <c r="TTM423" s="93"/>
      <c r="TTN423" s="94"/>
      <c r="TTO423" s="94"/>
      <c r="TTP423" s="94"/>
      <c r="TTQ423" s="94"/>
      <c r="TTR423" s="75"/>
      <c r="TTS423" s="370"/>
      <c r="TTT423" s="121"/>
      <c r="TTU423" s="370"/>
      <c r="TTV423" s="121"/>
      <c r="TTW423" s="370"/>
      <c r="TTX423" s="471"/>
      <c r="TTY423" s="93"/>
      <c r="TTZ423" s="94"/>
      <c r="TUA423" s="94"/>
      <c r="TUB423" s="94"/>
      <c r="TUC423" s="94"/>
      <c r="TUD423" s="75"/>
      <c r="TUE423" s="370"/>
      <c r="TUF423" s="121"/>
      <c r="TUG423" s="370"/>
      <c r="TUH423" s="121"/>
      <c r="TUI423" s="370"/>
      <c r="TUJ423" s="471"/>
      <c r="TUK423" s="93"/>
      <c r="TUL423" s="94"/>
      <c r="TUM423" s="94"/>
      <c r="TUN423" s="94"/>
      <c r="TUO423" s="94"/>
      <c r="TUP423" s="75"/>
      <c r="TUQ423" s="370"/>
      <c r="TUR423" s="121"/>
      <c r="TUS423" s="370"/>
      <c r="TUT423" s="121"/>
      <c r="TUU423" s="370"/>
      <c r="TUV423" s="471"/>
      <c r="TUW423" s="93"/>
      <c r="TUX423" s="94"/>
      <c r="TUY423" s="94"/>
      <c r="TUZ423" s="94"/>
      <c r="TVA423" s="94"/>
      <c r="TVB423" s="75"/>
      <c r="TVC423" s="370"/>
      <c r="TVD423" s="121"/>
      <c r="TVE423" s="370"/>
      <c r="TVF423" s="121"/>
      <c r="TVG423" s="370"/>
      <c r="TVH423" s="471"/>
      <c r="TVI423" s="93"/>
      <c r="TVJ423" s="94"/>
      <c r="TVK423" s="94"/>
      <c r="TVL423" s="94"/>
      <c r="TVM423" s="94"/>
      <c r="TVN423" s="75"/>
      <c r="TVO423" s="370"/>
      <c r="TVP423" s="121"/>
      <c r="TVQ423" s="370"/>
      <c r="TVR423" s="121"/>
      <c r="TVS423" s="370"/>
      <c r="TVT423" s="471"/>
      <c r="TVU423" s="93"/>
      <c r="TVV423" s="94"/>
      <c r="TVW423" s="94"/>
      <c r="TVX423" s="94"/>
      <c r="TVY423" s="94"/>
      <c r="TVZ423" s="75"/>
      <c r="TWA423" s="370"/>
      <c r="TWB423" s="121"/>
      <c r="TWC423" s="370"/>
      <c r="TWD423" s="121"/>
      <c r="TWE423" s="370"/>
      <c r="TWF423" s="471"/>
      <c r="TWG423" s="93"/>
      <c r="TWH423" s="94"/>
      <c r="TWI423" s="94"/>
      <c r="TWJ423" s="94"/>
      <c r="TWK423" s="94"/>
      <c r="TWL423" s="75"/>
      <c r="TWM423" s="370"/>
      <c r="TWN423" s="121"/>
      <c r="TWO423" s="370"/>
      <c r="TWP423" s="121"/>
      <c r="TWQ423" s="370"/>
      <c r="TWR423" s="471"/>
      <c r="TWS423" s="93"/>
      <c r="TWT423" s="94"/>
      <c r="TWU423" s="94"/>
      <c r="TWV423" s="94"/>
      <c r="TWW423" s="94"/>
      <c r="TWX423" s="75"/>
      <c r="TWY423" s="370"/>
      <c r="TWZ423" s="121"/>
      <c r="TXA423" s="370"/>
      <c r="TXB423" s="121"/>
      <c r="TXC423" s="370"/>
      <c r="TXD423" s="471"/>
      <c r="TXE423" s="93"/>
      <c r="TXF423" s="94"/>
      <c r="TXG423" s="94"/>
      <c r="TXH423" s="94"/>
      <c r="TXI423" s="94"/>
      <c r="TXJ423" s="75"/>
      <c r="TXK423" s="370"/>
      <c r="TXL423" s="121"/>
      <c r="TXM423" s="370"/>
      <c r="TXN423" s="121"/>
      <c r="TXO423" s="370"/>
      <c r="TXP423" s="471"/>
      <c r="TXQ423" s="93"/>
      <c r="TXR423" s="94"/>
      <c r="TXS423" s="94"/>
      <c r="TXT423" s="94"/>
      <c r="TXU423" s="94"/>
      <c r="TXV423" s="75"/>
      <c r="TXW423" s="370"/>
      <c r="TXX423" s="121"/>
      <c r="TXY423" s="370"/>
      <c r="TXZ423" s="121"/>
      <c r="TYA423" s="370"/>
      <c r="TYB423" s="471"/>
      <c r="TYC423" s="93"/>
      <c r="TYD423" s="94"/>
      <c r="TYE423" s="94"/>
      <c r="TYF423" s="94"/>
      <c r="TYG423" s="94"/>
      <c r="TYH423" s="75"/>
      <c r="TYI423" s="370"/>
      <c r="TYJ423" s="121"/>
      <c r="TYK423" s="370"/>
      <c r="TYL423" s="121"/>
      <c r="TYM423" s="370"/>
      <c r="TYN423" s="471"/>
      <c r="TYO423" s="93"/>
      <c r="TYP423" s="94"/>
      <c r="TYQ423" s="94"/>
      <c r="TYR423" s="94"/>
      <c r="TYS423" s="94"/>
      <c r="TYT423" s="75"/>
      <c r="TYU423" s="370"/>
      <c r="TYV423" s="121"/>
      <c r="TYW423" s="370"/>
      <c r="TYX423" s="121"/>
      <c r="TYY423" s="370"/>
      <c r="TYZ423" s="471"/>
      <c r="TZA423" s="93"/>
      <c r="TZB423" s="94"/>
      <c r="TZC423" s="94"/>
      <c r="TZD423" s="94"/>
      <c r="TZE423" s="94"/>
      <c r="TZF423" s="75"/>
      <c r="TZG423" s="370"/>
      <c r="TZH423" s="121"/>
      <c r="TZI423" s="370"/>
      <c r="TZJ423" s="121"/>
      <c r="TZK423" s="370"/>
      <c r="TZL423" s="471"/>
      <c r="TZM423" s="93"/>
      <c r="TZN423" s="94"/>
      <c r="TZO423" s="94"/>
      <c r="TZP423" s="94"/>
      <c r="TZQ423" s="94"/>
      <c r="TZR423" s="75"/>
      <c r="TZS423" s="370"/>
      <c r="TZT423" s="121"/>
      <c r="TZU423" s="370"/>
      <c r="TZV423" s="121"/>
      <c r="TZW423" s="370"/>
      <c r="TZX423" s="471"/>
      <c r="TZY423" s="93"/>
      <c r="TZZ423" s="94"/>
      <c r="UAA423" s="94"/>
      <c r="UAB423" s="94"/>
      <c r="UAC423" s="94"/>
      <c r="UAD423" s="75"/>
      <c r="UAE423" s="370"/>
      <c r="UAF423" s="121"/>
      <c r="UAG423" s="370"/>
      <c r="UAH423" s="121"/>
      <c r="UAI423" s="370"/>
      <c r="UAJ423" s="471"/>
      <c r="UAK423" s="93"/>
      <c r="UAL423" s="94"/>
      <c r="UAM423" s="94"/>
      <c r="UAN423" s="94"/>
      <c r="UAO423" s="94"/>
      <c r="UAP423" s="75"/>
      <c r="UAQ423" s="370"/>
      <c r="UAR423" s="121"/>
      <c r="UAS423" s="370"/>
      <c r="UAT423" s="121"/>
      <c r="UAU423" s="370"/>
      <c r="UAV423" s="471"/>
      <c r="UAW423" s="93"/>
      <c r="UAX423" s="94"/>
      <c r="UAY423" s="94"/>
      <c r="UAZ423" s="94"/>
      <c r="UBA423" s="94"/>
      <c r="UBB423" s="75"/>
      <c r="UBC423" s="370"/>
      <c r="UBD423" s="121"/>
      <c r="UBE423" s="370"/>
      <c r="UBF423" s="121"/>
      <c r="UBG423" s="370"/>
      <c r="UBH423" s="471"/>
      <c r="UBI423" s="93"/>
      <c r="UBJ423" s="94"/>
      <c r="UBK423" s="94"/>
      <c r="UBL423" s="94"/>
      <c r="UBM423" s="94"/>
      <c r="UBN423" s="75"/>
      <c r="UBO423" s="370"/>
      <c r="UBP423" s="121"/>
      <c r="UBQ423" s="370"/>
      <c r="UBR423" s="121"/>
      <c r="UBS423" s="370"/>
      <c r="UBT423" s="471"/>
      <c r="UBU423" s="93"/>
      <c r="UBV423" s="94"/>
      <c r="UBW423" s="94"/>
      <c r="UBX423" s="94"/>
      <c r="UBY423" s="94"/>
      <c r="UBZ423" s="75"/>
      <c r="UCA423" s="370"/>
      <c r="UCB423" s="121"/>
      <c r="UCC423" s="370"/>
      <c r="UCD423" s="121"/>
      <c r="UCE423" s="370"/>
      <c r="UCF423" s="471"/>
      <c r="UCG423" s="93"/>
      <c r="UCH423" s="94"/>
      <c r="UCI423" s="94"/>
      <c r="UCJ423" s="94"/>
      <c r="UCK423" s="94"/>
      <c r="UCL423" s="75"/>
      <c r="UCM423" s="370"/>
      <c r="UCN423" s="121"/>
      <c r="UCO423" s="370"/>
      <c r="UCP423" s="121"/>
      <c r="UCQ423" s="370"/>
      <c r="UCR423" s="471"/>
      <c r="UCS423" s="93"/>
      <c r="UCT423" s="94"/>
      <c r="UCU423" s="94"/>
      <c r="UCV423" s="94"/>
      <c r="UCW423" s="94"/>
      <c r="UCX423" s="75"/>
      <c r="UCY423" s="370"/>
      <c r="UCZ423" s="121"/>
      <c r="UDA423" s="370"/>
      <c r="UDB423" s="121"/>
      <c r="UDC423" s="370"/>
      <c r="UDD423" s="471"/>
      <c r="UDE423" s="93"/>
      <c r="UDF423" s="94"/>
      <c r="UDG423" s="94"/>
      <c r="UDH423" s="94"/>
      <c r="UDI423" s="94"/>
      <c r="UDJ423" s="75"/>
      <c r="UDK423" s="370"/>
      <c r="UDL423" s="121"/>
      <c r="UDM423" s="370"/>
      <c r="UDN423" s="121"/>
      <c r="UDO423" s="370"/>
      <c r="UDP423" s="471"/>
      <c r="UDQ423" s="93"/>
      <c r="UDR423" s="94"/>
      <c r="UDS423" s="94"/>
      <c r="UDT423" s="94"/>
      <c r="UDU423" s="94"/>
      <c r="UDV423" s="75"/>
      <c r="UDW423" s="370"/>
      <c r="UDX423" s="121"/>
      <c r="UDY423" s="370"/>
      <c r="UDZ423" s="121"/>
      <c r="UEA423" s="370"/>
      <c r="UEB423" s="471"/>
      <c r="UEC423" s="93"/>
      <c r="UED423" s="94"/>
      <c r="UEE423" s="94"/>
      <c r="UEF423" s="94"/>
      <c r="UEG423" s="94"/>
      <c r="UEH423" s="75"/>
      <c r="UEI423" s="370"/>
      <c r="UEJ423" s="121"/>
      <c r="UEK423" s="370"/>
      <c r="UEL423" s="121"/>
      <c r="UEM423" s="370"/>
      <c r="UEN423" s="471"/>
      <c r="UEO423" s="93"/>
      <c r="UEP423" s="94"/>
      <c r="UEQ423" s="94"/>
      <c r="UER423" s="94"/>
      <c r="UES423" s="94"/>
      <c r="UET423" s="75"/>
      <c r="UEU423" s="370"/>
      <c r="UEV423" s="121"/>
      <c r="UEW423" s="370"/>
      <c r="UEX423" s="121"/>
      <c r="UEY423" s="370"/>
      <c r="UEZ423" s="471"/>
      <c r="UFA423" s="93"/>
      <c r="UFB423" s="94"/>
      <c r="UFC423" s="94"/>
      <c r="UFD423" s="94"/>
      <c r="UFE423" s="94"/>
      <c r="UFF423" s="75"/>
      <c r="UFG423" s="370"/>
      <c r="UFH423" s="121"/>
      <c r="UFI423" s="370"/>
      <c r="UFJ423" s="121"/>
      <c r="UFK423" s="370"/>
      <c r="UFL423" s="471"/>
      <c r="UFM423" s="93"/>
      <c r="UFN423" s="94"/>
      <c r="UFO423" s="94"/>
      <c r="UFP423" s="94"/>
      <c r="UFQ423" s="94"/>
      <c r="UFR423" s="75"/>
      <c r="UFS423" s="370"/>
      <c r="UFT423" s="121"/>
      <c r="UFU423" s="370"/>
      <c r="UFV423" s="121"/>
      <c r="UFW423" s="370"/>
      <c r="UFX423" s="471"/>
      <c r="UFY423" s="93"/>
      <c r="UFZ423" s="94"/>
      <c r="UGA423" s="94"/>
      <c r="UGB423" s="94"/>
      <c r="UGC423" s="94"/>
      <c r="UGD423" s="75"/>
      <c r="UGE423" s="370"/>
      <c r="UGF423" s="121"/>
      <c r="UGG423" s="370"/>
      <c r="UGH423" s="121"/>
      <c r="UGI423" s="370"/>
      <c r="UGJ423" s="471"/>
      <c r="UGK423" s="93"/>
      <c r="UGL423" s="94"/>
      <c r="UGM423" s="94"/>
      <c r="UGN423" s="94"/>
      <c r="UGO423" s="94"/>
      <c r="UGP423" s="75"/>
      <c r="UGQ423" s="370"/>
      <c r="UGR423" s="121"/>
      <c r="UGS423" s="370"/>
      <c r="UGT423" s="121"/>
      <c r="UGU423" s="370"/>
      <c r="UGV423" s="471"/>
      <c r="UGW423" s="93"/>
      <c r="UGX423" s="94"/>
      <c r="UGY423" s="94"/>
      <c r="UGZ423" s="94"/>
      <c r="UHA423" s="94"/>
      <c r="UHB423" s="75"/>
      <c r="UHC423" s="370"/>
      <c r="UHD423" s="121"/>
      <c r="UHE423" s="370"/>
      <c r="UHF423" s="121"/>
      <c r="UHG423" s="370"/>
      <c r="UHH423" s="471"/>
      <c r="UHI423" s="93"/>
      <c r="UHJ423" s="94"/>
      <c r="UHK423" s="94"/>
      <c r="UHL423" s="94"/>
      <c r="UHM423" s="94"/>
      <c r="UHN423" s="75"/>
      <c r="UHO423" s="370"/>
      <c r="UHP423" s="121"/>
      <c r="UHQ423" s="370"/>
      <c r="UHR423" s="121"/>
      <c r="UHS423" s="370"/>
      <c r="UHT423" s="471"/>
      <c r="UHU423" s="93"/>
      <c r="UHV423" s="94"/>
      <c r="UHW423" s="94"/>
      <c r="UHX423" s="94"/>
      <c r="UHY423" s="94"/>
      <c r="UHZ423" s="75"/>
      <c r="UIA423" s="370"/>
      <c r="UIB423" s="121"/>
      <c r="UIC423" s="370"/>
      <c r="UID423" s="121"/>
      <c r="UIE423" s="370"/>
      <c r="UIF423" s="471"/>
      <c r="UIG423" s="93"/>
      <c r="UIH423" s="94"/>
      <c r="UII423" s="94"/>
      <c r="UIJ423" s="94"/>
      <c r="UIK423" s="94"/>
      <c r="UIL423" s="75"/>
      <c r="UIM423" s="370"/>
      <c r="UIN423" s="121"/>
      <c r="UIO423" s="370"/>
      <c r="UIP423" s="121"/>
      <c r="UIQ423" s="370"/>
      <c r="UIR423" s="471"/>
      <c r="UIS423" s="93"/>
      <c r="UIT423" s="94"/>
      <c r="UIU423" s="94"/>
      <c r="UIV423" s="94"/>
      <c r="UIW423" s="94"/>
      <c r="UIX423" s="75"/>
      <c r="UIY423" s="370"/>
      <c r="UIZ423" s="121"/>
      <c r="UJA423" s="370"/>
      <c r="UJB423" s="121"/>
      <c r="UJC423" s="370"/>
      <c r="UJD423" s="471"/>
      <c r="UJE423" s="93"/>
      <c r="UJF423" s="94"/>
      <c r="UJG423" s="94"/>
      <c r="UJH423" s="94"/>
      <c r="UJI423" s="94"/>
      <c r="UJJ423" s="75"/>
      <c r="UJK423" s="370"/>
      <c r="UJL423" s="121"/>
      <c r="UJM423" s="370"/>
      <c r="UJN423" s="121"/>
      <c r="UJO423" s="370"/>
      <c r="UJP423" s="471"/>
      <c r="UJQ423" s="93"/>
      <c r="UJR423" s="94"/>
      <c r="UJS423" s="94"/>
      <c r="UJT423" s="94"/>
      <c r="UJU423" s="94"/>
      <c r="UJV423" s="75"/>
      <c r="UJW423" s="370"/>
      <c r="UJX423" s="121"/>
      <c r="UJY423" s="370"/>
      <c r="UJZ423" s="121"/>
      <c r="UKA423" s="370"/>
      <c r="UKB423" s="471"/>
      <c r="UKC423" s="93"/>
      <c r="UKD423" s="94"/>
      <c r="UKE423" s="94"/>
      <c r="UKF423" s="94"/>
      <c r="UKG423" s="94"/>
      <c r="UKH423" s="75"/>
      <c r="UKI423" s="370"/>
      <c r="UKJ423" s="121"/>
      <c r="UKK423" s="370"/>
      <c r="UKL423" s="121"/>
      <c r="UKM423" s="370"/>
      <c r="UKN423" s="471"/>
      <c r="UKO423" s="93"/>
      <c r="UKP423" s="94"/>
      <c r="UKQ423" s="94"/>
      <c r="UKR423" s="94"/>
      <c r="UKS423" s="94"/>
      <c r="UKT423" s="75"/>
      <c r="UKU423" s="370"/>
      <c r="UKV423" s="121"/>
      <c r="UKW423" s="370"/>
      <c r="UKX423" s="121"/>
      <c r="UKY423" s="370"/>
      <c r="UKZ423" s="471"/>
      <c r="ULA423" s="93"/>
      <c r="ULB423" s="94"/>
      <c r="ULC423" s="94"/>
      <c r="ULD423" s="94"/>
      <c r="ULE423" s="94"/>
      <c r="ULF423" s="75"/>
      <c r="ULG423" s="370"/>
      <c r="ULH423" s="121"/>
      <c r="ULI423" s="370"/>
      <c r="ULJ423" s="121"/>
      <c r="ULK423" s="370"/>
      <c r="ULL423" s="471"/>
      <c r="ULM423" s="93"/>
      <c r="ULN423" s="94"/>
      <c r="ULO423" s="94"/>
      <c r="ULP423" s="94"/>
      <c r="ULQ423" s="94"/>
      <c r="ULR423" s="75"/>
      <c r="ULS423" s="370"/>
      <c r="ULT423" s="121"/>
      <c r="ULU423" s="370"/>
      <c r="ULV423" s="121"/>
      <c r="ULW423" s="370"/>
      <c r="ULX423" s="471"/>
      <c r="ULY423" s="93"/>
      <c r="ULZ423" s="94"/>
      <c r="UMA423" s="94"/>
      <c r="UMB423" s="94"/>
      <c r="UMC423" s="94"/>
      <c r="UMD423" s="75"/>
      <c r="UME423" s="370"/>
      <c r="UMF423" s="121"/>
      <c r="UMG423" s="370"/>
      <c r="UMH423" s="121"/>
      <c r="UMI423" s="370"/>
      <c r="UMJ423" s="471"/>
      <c r="UMK423" s="93"/>
      <c r="UML423" s="94"/>
      <c r="UMM423" s="94"/>
      <c r="UMN423" s="94"/>
      <c r="UMO423" s="94"/>
      <c r="UMP423" s="75"/>
      <c r="UMQ423" s="370"/>
      <c r="UMR423" s="121"/>
      <c r="UMS423" s="370"/>
      <c r="UMT423" s="121"/>
      <c r="UMU423" s="370"/>
      <c r="UMV423" s="471"/>
      <c r="UMW423" s="93"/>
      <c r="UMX423" s="94"/>
      <c r="UMY423" s="94"/>
      <c r="UMZ423" s="94"/>
      <c r="UNA423" s="94"/>
      <c r="UNB423" s="75"/>
      <c r="UNC423" s="370"/>
      <c r="UND423" s="121"/>
      <c r="UNE423" s="370"/>
      <c r="UNF423" s="121"/>
      <c r="UNG423" s="370"/>
      <c r="UNH423" s="471"/>
      <c r="UNI423" s="93"/>
      <c r="UNJ423" s="94"/>
      <c r="UNK423" s="94"/>
      <c r="UNL423" s="94"/>
      <c r="UNM423" s="94"/>
      <c r="UNN423" s="75"/>
      <c r="UNO423" s="370"/>
      <c r="UNP423" s="121"/>
      <c r="UNQ423" s="370"/>
      <c r="UNR423" s="121"/>
      <c r="UNS423" s="370"/>
      <c r="UNT423" s="471"/>
      <c r="UNU423" s="93"/>
      <c r="UNV423" s="94"/>
      <c r="UNW423" s="94"/>
      <c r="UNX423" s="94"/>
      <c r="UNY423" s="94"/>
      <c r="UNZ423" s="75"/>
      <c r="UOA423" s="370"/>
      <c r="UOB423" s="121"/>
      <c r="UOC423" s="370"/>
      <c r="UOD423" s="121"/>
      <c r="UOE423" s="370"/>
      <c r="UOF423" s="471"/>
      <c r="UOG423" s="93"/>
      <c r="UOH423" s="94"/>
      <c r="UOI423" s="94"/>
      <c r="UOJ423" s="94"/>
      <c r="UOK423" s="94"/>
      <c r="UOL423" s="75"/>
      <c r="UOM423" s="370"/>
      <c r="UON423" s="121"/>
      <c r="UOO423" s="370"/>
      <c r="UOP423" s="121"/>
      <c r="UOQ423" s="370"/>
      <c r="UOR423" s="471"/>
      <c r="UOS423" s="93"/>
      <c r="UOT423" s="94"/>
      <c r="UOU423" s="94"/>
      <c r="UOV423" s="94"/>
      <c r="UOW423" s="94"/>
      <c r="UOX423" s="75"/>
      <c r="UOY423" s="370"/>
      <c r="UOZ423" s="121"/>
      <c r="UPA423" s="370"/>
      <c r="UPB423" s="121"/>
      <c r="UPC423" s="370"/>
      <c r="UPD423" s="471"/>
      <c r="UPE423" s="93"/>
      <c r="UPF423" s="94"/>
      <c r="UPG423" s="94"/>
      <c r="UPH423" s="94"/>
      <c r="UPI423" s="94"/>
      <c r="UPJ423" s="75"/>
      <c r="UPK423" s="370"/>
      <c r="UPL423" s="121"/>
      <c r="UPM423" s="370"/>
      <c r="UPN423" s="121"/>
      <c r="UPO423" s="370"/>
      <c r="UPP423" s="471"/>
      <c r="UPQ423" s="93"/>
      <c r="UPR423" s="94"/>
      <c r="UPS423" s="94"/>
      <c r="UPT423" s="94"/>
      <c r="UPU423" s="94"/>
      <c r="UPV423" s="75"/>
      <c r="UPW423" s="370"/>
      <c r="UPX423" s="121"/>
      <c r="UPY423" s="370"/>
      <c r="UPZ423" s="121"/>
      <c r="UQA423" s="370"/>
      <c r="UQB423" s="471"/>
      <c r="UQC423" s="93"/>
      <c r="UQD423" s="94"/>
      <c r="UQE423" s="94"/>
      <c r="UQF423" s="94"/>
      <c r="UQG423" s="94"/>
      <c r="UQH423" s="75"/>
      <c r="UQI423" s="370"/>
      <c r="UQJ423" s="121"/>
      <c r="UQK423" s="370"/>
      <c r="UQL423" s="121"/>
      <c r="UQM423" s="370"/>
      <c r="UQN423" s="471"/>
      <c r="UQO423" s="93"/>
      <c r="UQP423" s="94"/>
      <c r="UQQ423" s="94"/>
      <c r="UQR423" s="94"/>
      <c r="UQS423" s="94"/>
      <c r="UQT423" s="75"/>
      <c r="UQU423" s="370"/>
      <c r="UQV423" s="121"/>
      <c r="UQW423" s="370"/>
      <c r="UQX423" s="121"/>
      <c r="UQY423" s="370"/>
      <c r="UQZ423" s="471"/>
      <c r="URA423" s="93"/>
      <c r="URB423" s="94"/>
      <c r="URC423" s="94"/>
      <c r="URD423" s="94"/>
      <c r="URE423" s="94"/>
      <c r="URF423" s="75"/>
      <c r="URG423" s="370"/>
      <c r="URH423" s="121"/>
      <c r="URI423" s="370"/>
      <c r="URJ423" s="121"/>
      <c r="URK423" s="370"/>
      <c r="URL423" s="471"/>
      <c r="URM423" s="93"/>
      <c r="URN423" s="94"/>
      <c r="URO423" s="94"/>
      <c r="URP423" s="94"/>
      <c r="URQ423" s="94"/>
      <c r="URR423" s="75"/>
      <c r="URS423" s="370"/>
      <c r="URT423" s="121"/>
      <c r="URU423" s="370"/>
      <c r="URV423" s="121"/>
      <c r="URW423" s="370"/>
      <c r="URX423" s="471"/>
      <c r="URY423" s="93"/>
      <c r="URZ423" s="94"/>
      <c r="USA423" s="94"/>
      <c r="USB423" s="94"/>
      <c r="USC423" s="94"/>
      <c r="USD423" s="75"/>
      <c r="USE423" s="370"/>
      <c r="USF423" s="121"/>
      <c r="USG423" s="370"/>
      <c r="USH423" s="121"/>
      <c r="USI423" s="370"/>
      <c r="USJ423" s="471"/>
      <c r="USK423" s="93"/>
      <c r="USL423" s="94"/>
      <c r="USM423" s="94"/>
      <c r="USN423" s="94"/>
      <c r="USO423" s="94"/>
      <c r="USP423" s="75"/>
      <c r="USQ423" s="370"/>
      <c r="USR423" s="121"/>
      <c r="USS423" s="370"/>
      <c r="UST423" s="121"/>
      <c r="USU423" s="370"/>
      <c r="USV423" s="471"/>
      <c r="USW423" s="93"/>
      <c r="USX423" s="94"/>
      <c r="USY423" s="94"/>
      <c r="USZ423" s="94"/>
      <c r="UTA423" s="94"/>
      <c r="UTB423" s="75"/>
      <c r="UTC423" s="370"/>
      <c r="UTD423" s="121"/>
      <c r="UTE423" s="370"/>
      <c r="UTF423" s="121"/>
      <c r="UTG423" s="370"/>
      <c r="UTH423" s="471"/>
      <c r="UTI423" s="93"/>
      <c r="UTJ423" s="94"/>
      <c r="UTK423" s="94"/>
      <c r="UTL423" s="94"/>
      <c r="UTM423" s="94"/>
      <c r="UTN423" s="75"/>
      <c r="UTO423" s="370"/>
      <c r="UTP423" s="121"/>
      <c r="UTQ423" s="370"/>
      <c r="UTR423" s="121"/>
      <c r="UTS423" s="370"/>
      <c r="UTT423" s="471"/>
      <c r="UTU423" s="93"/>
      <c r="UTV423" s="94"/>
      <c r="UTW423" s="94"/>
      <c r="UTX423" s="94"/>
      <c r="UTY423" s="94"/>
      <c r="UTZ423" s="75"/>
      <c r="UUA423" s="370"/>
      <c r="UUB423" s="121"/>
      <c r="UUC423" s="370"/>
      <c r="UUD423" s="121"/>
      <c r="UUE423" s="370"/>
      <c r="UUF423" s="471"/>
      <c r="UUG423" s="93"/>
      <c r="UUH423" s="94"/>
      <c r="UUI423" s="94"/>
      <c r="UUJ423" s="94"/>
      <c r="UUK423" s="94"/>
      <c r="UUL423" s="75"/>
      <c r="UUM423" s="370"/>
      <c r="UUN423" s="121"/>
      <c r="UUO423" s="370"/>
      <c r="UUP423" s="121"/>
      <c r="UUQ423" s="370"/>
      <c r="UUR423" s="471"/>
      <c r="UUS423" s="93"/>
      <c r="UUT423" s="94"/>
      <c r="UUU423" s="94"/>
      <c r="UUV423" s="94"/>
      <c r="UUW423" s="94"/>
      <c r="UUX423" s="75"/>
      <c r="UUY423" s="370"/>
      <c r="UUZ423" s="121"/>
      <c r="UVA423" s="370"/>
      <c r="UVB423" s="121"/>
      <c r="UVC423" s="370"/>
      <c r="UVD423" s="471"/>
      <c r="UVE423" s="93"/>
      <c r="UVF423" s="94"/>
      <c r="UVG423" s="94"/>
      <c r="UVH423" s="94"/>
      <c r="UVI423" s="94"/>
      <c r="UVJ423" s="75"/>
      <c r="UVK423" s="370"/>
      <c r="UVL423" s="121"/>
      <c r="UVM423" s="370"/>
      <c r="UVN423" s="121"/>
      <c r="UVO423" s="370"/>
      <c r="UVP423" s="471"/>
      <c r="UVQ423" s="93"/>
      <c r="UVR423" s="94"/>
      <c r="UVS423" s="94"/>
      <c r="UVT423" s="94"/>
      <c r="UVU423" s="94"/>
      <c r="UVV423" s="75"/>
      <c r="UVW423" s="370"/>
      <c r="UVX423" s="121"/>
      <c r="UVY423" s="370"/>
      <c r="UVZ423" s="121"/>
      <c r="UWA423" s="370"/>
      <c r="UWB423" s="471"/>
      <c r="UWC423" s="93"/>
      <c r="UWD423" s="94"/>
      <c r="UWE423" s="94"/>
      <c r="UWF423" s="94"/>
      <c r="UWG423" s="94"/>
      <c r="UWH423" s="75"/>
      <c r="UWI423" s="370"/>
      <c r="UWJ423" s="121"/>
      <c r="UWK423" s="370"/>
      <c r="UWL423" s="121"/>
      <c r="UWM423" s="370"/>
      <c r="UWN423" s="471"/>
      <c r="UWO423" s="93"/>
      <c r="UWP423" s="94"/>
      <c r="UWQ423" s="94"/>
      <c r="UWR423" s="94"/>
      <c r="UWS423" s="94"/>
      <c r="UWT423" s="75"/>
      <c r="UWU423" s="370"/>
      <c r="UWV423" s="121"/>
      <c r="UWW423" s="370"/>
      <c r="UWX423" s="121"/>
      <c r="UWY423" s="370"/>
      <c r="UWZ423" s="471"/>
      <c r="UXA423" s="93"/>
      <c r="UXB423" s="94"/>
      <c r="UXC423" s="94"/>
      <c r="UXD423" s="94"/>
      <c r="UXE423" s="94"/>
      <c r="UXF423" s="75"/>
      <c r="UXG423" s="370"/>
      <c r="UXH423" s="121"/>
      <c r="UXI423" s="370"/>
      <c r="UXJ423" s="121"/>
      <c r="UXK423" s="370"/>
      <c r="UXL423" s="471"/>
      <c r="UXM423" s="93"/>
      <c r="UXN423" s="94"/>
      <c r="UXO423" s="94"/>
      <c r="UXP423" s="94"/>
      <c r="UXQ423" s="94"/>
      <c r="UXR423" s="75"/>
      <c r="UXS423" s="370"/>
      <c r="UXT423" s="121"/>
      <c r="UXU423" s="370"/>
      <c r="UXV423" s="121"/>
      <c r="UXW423" s="370"/>
      <c r="UXX423" s="471"/>
      <c r="UXY423" s="93"/>
      <c r="UXZ423" s="94"/>
      <c r="UYA423" s="94"/>
      <c r="UYB423" s="94"/>
      <c r="UYC423" s="94"/>
      <c r="UYD423" s="75"/>
      <c r="UYE423" s="370"/>
      <c r="UYF423" s="121"/>
      <c r="UYG423" s="370"/>
      <c r="UYH423" s="121"/>
      <c r="UYI423" s="370"/>
      <c r="UYJ423" s="471"/>
      <c r="UYK423" s="93"/>
      <c r="UYL423" s="94"/>
      <c r="UYM423" s="94"/>
      <c r="UYN423" s="94"/>
      <c r="UYO423" s="94"/>
      <c r="UYP423" s="75"/>
      <c r="UYQ423" s="370"/>
      <c r="UYR423" s="121"/>
      <c r="UYS423" s="370"/>
      <c r="UYT423" s="121"/>
      <c r="UYU423" s="370"/>
      <c r="UYV423" s="471"/>
      <c r="UYW423" s="93"/>
      <c r="UYX423" s="94"/>
      <c r="UYY423" s="94"/>
      <c r="UYZ423" s="94"/>
      <c r="UZA423" s="94"/>
      <c r="UZB423" s="75"/>
      <c r="UZC423" s="370"/>
      <c r="UZD423" s="121"/>
      <c r="UZE423" s="370"/>
      <c r="UZF423" s="121"/>
      <c r="UZG423" s="370"/>
      <c r="UZH423" s="471"/>
      <c r="UZI423" s="93"/>
      <c r="UZJ423" s="94"/>
      <c r="UZK423" s="94"/>
      <c r="UZL423" s="94"/>
      <c r="UZM423" s="94"/>
      <c r="UZN423" s="75"/>
      <c r="UZO423" s="370"/>
      <c r="UZP423" s="121"/>
      <c r="UZQ423" s="370"/>
      <c r="UZR423" s="121"/>
      <c r="UZS423" s="370"/>
      <c r="UZT423" s="471"/>
      <c r="UZU423" s="93"/>
      <c r="UZV423" s="94"/>
      <c r="UZW423" s="94"/>
      <c r="UZX423" s="94"/>
      <c r="UZY423" s="94"/>
      <c r="UZZ423" s="75"/>
      <c r="VAA423" s="370"/>
      <c r="VAB423" s="121"/>
      <c r="VAC423" s="370"/>
      <c r="VAD423" s="121"/>
      <c r="VAE423" s="370"/>
      <c r="VAF423" s="471"/>
      <c r="VAG423" s="93"/>
      <c r="VAH423" s="94"/>
      <c r="VAI423" s="94"/>
      <c r="VAJ423" s="94"/>
      <c r="VAK423" s="94"/>
      <c r="VAL423" s="75"/>
      <c r="VAM423" s="370"/>
      <c r="VAN423" s="121"/>
      <c r="VAO423" s="370"/>
      <c r="VAP423" s="121"/>
      <c r="VAQ423" s="370"/>
      <c r="VAR423" s="471"/>
      <c r="VAS423" s="93"/>
      <c r="VAT423" s="94"/>
      <c r="VAU423" s="94"/>
      <c r="VAV423" s="94"/>
      <c r="VAW423" s="94"/>
      <c r="VAX423" s="75"/>
      <c r="VAY423" s="370"/>
      <c r="VAZ423" s="121"/>
      <c r="VBA423" s="370"/>
      <c r="VBB423" s="121"/>
      <c r="VBC423" s="370"/>
      <c r="VBD423" s="471"/>
      <c r="VBE423" s="93"/>
      <c r="VBF423" s="94"/>
      <c r="VBG423" s="94"/>
      <c r="VBH423" s="94"/>
      <c r="VBI423" s="94"/>
      <c r="VBJ423" s="75"/>
      <c r="VBK423" s="370"/>
      <c r="VBL423" s="121"/>
      <c r="VBM423" s="370"/>
      <c r="VBN423" s="121"/>
      <c r="VBO423" s="370"/>
      <c r="VBP423" s="471"/>
      <c r="VBQ423" s="93"/>
      <c r="VBR423" s="94"/>
      <c r="VBS423" s="94"/>
      <c r="VBT423" s="94"/>
      <c r="VBU423" s="94"/>
      <c r="VBV423" s="75"/>
      <c r="VBW423" s="370"/>
      <c r="VBX423" s="121"/>
      <c r="VBY423" s="370"/>
      <c r="VBZ423" s="121"/>
      <c r="VCA423" s="370"/>
      <c r="VCB423" s="471"/>
      <c r="VCC423" s="93"/>
      <c r="VCD423" s="94"/>
      <c r="VCE423" s="94"/>
      <c r="VCF423" s="94"/>
      <c r="VCG423" s="94"/>
      <c r="VCH423" s="75"/>
      <c r="VCI423" s="370"/>
      <c r="VCJ423" s="121"/>
      <c r="VCK423" s="370"/>
      <c r="VCL423" s="121"/>
      <c r="VCM423" s="370"/>
      <c r="VCN423" s="471"/>
      <c r="VCO423" s="93"/>
      <c r="VCP423" s="94"/>
      <c r="VCQ423" s="94"/>
      <c r="VCR423" s="94"/>
      <c r="VCS423" s="94"/>
      <c r="VCT423" s="75"/>
      <c r="VCU423" s="370"/>
      <c r="VCV423" s="121"/>
      <c r="VCW423" s="370"/>
      <c r="VCX423" s="121"/>
      <c r="VCY423" s="370"/>
      <c r="VCZ423" s="471"/>
      <c r="VDA423" s="93"/>
      <c r="VDB423" s="94"/>
      <c r="VDC423" s="94"/>
      <c r="VDD423" s="94"/>
      <c r="VDE423" s="94"/>
      <c r="VDF423" s="75"/>
      <c r="VDG423" s="370"/>
      <c r="VDH423" s="121"/>
      <c r="VDI423" s="370"/>
      <c r="VDJ423" s="121"/>
      <c r="VDK423" s="370"/>
      <c r="VDL423" s="471"/>
      <c r="VDM423" s="93"/>
      <c r="VDN423" s="94"/>
      <c r="VDO423" s="94"/>
      <c r="VDP423" s="94"/>
      <c r="VDQ423" s="94"/>
      <c r="VDR423" s="75"/>
      <c r="VDS423" s="370"/>
      <c r="VDT423" s="121"/>
      <c r="VDU423" s="370"/>
      <c r="VDV423" s="121"/>
      <c r="VDW423" s="370"/>
      <c r="VDX423" s="471"/>
      <c r="VDY423" s="93"/>
      <c r="VDZ423" s="94"/>
      <c r="VEA423" s="94"/>
      <c r="VEB423" s="94"/>
      <c r="VEC423" s="94"/>
      <c r="VED423" s="75"/>
      <c r="VEE423" s="370"/>
      <c r="VEF423" s="121"/>
      <c r="VEG423" s="370"/>
      <c r="VEH423" s="121"/>
      <c r="VEI423" s="370"/>
      <c r="VEJ423" s="471"/>
      <c r="VEK423" s="93"/>
      <c r="VEL423" s="94"/>
      <c r="VEM423" s="94"/>
      <c r="VEN423" s="94"/>
      <c r="VEO423" s="94"/>
      <c r="VEP423" s="75"/>
      <c r="VEQ423" s="370"/>
      <c r="VER423" s="121"/>
      <c r="VES423" s="370"/>
      <c r="VET423" s="121"/>
      <c r="VEU423" s="370"/>
      <c r="VEV423" s="471"/>
      <c r="VEW423" s="93"/>
      <c r="VEX423" s="94"/>
      <c r="VEY423" s="94"/>
      <c r="VEZ423" s="94"/>
      <c r="VFA423" s="94"/>
      <c r="VFB423" s="75"/>
      <c r="VFC423" s="370"/>
      <c r="VFD423" s="121"/>
      <c r="VFE423" s="370"/>
      <c r="VFF423" s="121"/>
      <c r="VFG423" s="370"/>
      <c r="VFH423" s="471"/>
      <c r="VFI423" s="93"/>
      <c r="VFJ423" s="94"/>
      <c r="VFK423" s="94"/>
      <c r="VFL423" s="94"/>
      <c r="VFM423" s="94"/>
      <c r="VFN423" s="75"/>
      <c r="VFO423" s="370"/>
      <c r="VFP423" s="121"/>
      <c r="VFQ423" s="370"/>
      <c r="VFR423" s="121"/>
      <c r="VFS423" s="370"/>
      <c r="VFT423" s="471"/>
      <c r="VFU423" s="93"/>
      <c r="VFV423" s="94"/>
      <c r="VFW423" s="94"/>
      <c r="VFX423" s="94"/>
      <c r="VFY423" s="94"/>
      <c r="VFZ423" s="75"/>
      <c r="VGA423" s="370"/>
      <c r="VGB423" s="121"/>
      <c r="VGC423" s="370"/>
      <c r="VGD423" s="121"/>
      <c r="VGE423" s="370"/>
      <c r="VGF423" s="471"/>
      <c r="VGG423" s="93"/>
      <c r="VGH423" s="94"/>
      <c r="VGI423" s="94"/>
      <c r="VGJ423" s="94"/>
      <c r="VGK423" s="94"/>
      <c r="VGL423" s="75"/>
      <c r="VGM423" s="370"/>
      <c r="VGN423" s="121"/>
      <c r="VGO423" s="370"/>
      <c r="VGP423" s="121"/>
      <c r="VGQ423" s="370"/>
      <c r="VGR423" s="471"/>
      <c r="VGS423" s="93"/>
      <c r="VGT423" s="94"/>
      <c r="VGU423" s="94"/>
      <c r="VGV423" s="94"/>
      <c r="VGW423" s="94"/>
      <c r="VGX423" s="75"/>
      <c r="VGY423" s="370"/>
      <c r="VGZ423" s="121"/>
      <c r="VHA423" s="370"/>
      <c r="VHB423" s="121"/>
      <c r="VHC423" s="370"/>
      <c r="VHD423" s="471"/>
      <c r="VHE423" s="93"/>
      <c r="VHF423" s="94"/>
      <c r="VHG423" s="94"/>
      <c r="VHH423" s="94"/>
      <c r="VHI423" s="94"/>
      <c r="VHJ423" s="75"/>
      <c r="VHK423" s="370"/>
      <c r="VHL423" s="121"/>
      <c r="VHM423" s="370"/>
      <c r="VHN423" s="121"/>
      <c r="VHO423" s="370"/>
      <c r="VHP423" s="471"/>
      <c r="VHQ423" s="93"/>
      <c r="VHR423" s="94"/>
      <c r="VHS423" s="94"/>
      <c r="VHT423" s="94"/>
      <c r="VHU423" s="94"/>
      <c r="VHV423" s="75"/>
      <c r="VHW423" s="370"/>
      <c r="VHX423" s="121"/>
      <c r="VHY423" s="370"/>
      <c r="VHZ423" s="121"/>
      <c r="VIA423" s="370"/>
      <c r="VIB423" s="471"/>
      <c r="VIC423" s="93"/>
      <c r="VID423" s="94"/>
      <c r="VIE423" s="94"/>
      <c r="VIF423" s="94"/>
      <c r="VIG423" s="94"/>
      <c r="VIH423" s="75"/>
      <c r="VII423" s="370"/>
      <c r="VIJ423" s="121"/>
      <c r="VIK423" s="370"/>
      <c r="VIL423" s="121"/>
      <c r="VIM423" s="370"/>
      <c r="VIN423" s="471"/>
      <c r="VIO423" s="93"/>
      <c r="VIP423" s="94"/>
      <c r="VIQ423" s="94"/>
      <c r="VIR423" s="94"/>
      <c r="VIS423" s="94"/>
      <c r="VIT423" s="75"/>
      <c r="VIU423" s="370"/>
      <c r="VIV423" s="121"/>
      <c r="VIW423" s="370"/>
      <c r="VIX423" s="121"/>
      <c r="VIY423" s="370"/>
      <c r="VIZ423" s="471"/>
      <c r="VJA423" s="93"/>
      <c r="VJB423" s="94"/>
      <c r="VJC423" s="94"/>
      <c r="VJD423" s="94"/>
      <c r="VJE423" s="94"/>
      <c r="VJF423" s="75"/>
      <c r="VJG423" s="370"/>
      <c r="VJH423" s="121"/>
      <c r="VJI423" s="370"/>
      <c r="VJJ423" s="121"/>
      <c r="VJK423" s="370"/>
      <c r="VJL423" s="471"/>
      <c r="VJM423" s="93"/>
      <c r="VJN423" s="94"/>
      <c r="VJO423" s="94"/>
      <c r="VJP423" s="94"/>
      <c r="VJQ423" s="94"/>
      <c r="VJR423" s="75"/>
      <c r="VJS423" s="370"/>
      <c r="VJT423" s="121"/>
      <c r="VJU423" s="370"/>
      <c r="VJV423" s="121"/>
      <c r="VJW423" s="370"/>
      <c r="VJX423" s="471"/>
      <c r="VJY423" s="93"/>
      <c r="VJZ423" s="94"/>
      <c r="VKA423" s="94"/>
      <c r="VKB423" s="94"/>
      <c r="VKC423" s="94"/>
      <c r="VKD423" s="75"/>
      <c r="VKE423" s="370"/>
      <c r="VKF423" s="121"/>
      <c r="VKG423" s="370"/>
      <c r="VKH423" s="121"/>
      <c r="VKI423" s="370"/>
      <c r="VKJ423" s="471"/>
      <c r="VKK423" s="93"/>
      <c r="VKL423" s="94"/>
      <c r="VKM423" s="94"/>
      <c r="VKN423" s="94"/>
      <c r="VKO423" s="94"/>
      <c r="VKP423" s="75"/>
      <c r="VKQ423" s="370"/>
      <c r="VKR423" s="121"/>
      <c r="VKS423" s="370"/>
      <c r="VKT423" s="121"/>
      <c r="VKU423" s="370"/>
      <c r="VKV423" s="471"/>
      <c r="VKW423" s="93"/>
      <c r="VKX423" s="94"/>
      <c r="VKY423" s="94"/>
      <c r="VKZ423" s="94"/>
      <c r="VLA423" s="94"/>
      <c r="VLB423" s="75"/>
      <c r="VLC423" s="370"/>
      <c r="VLD423" s="121"/>
      <c r="VLE423" s="370"/>
      <c r="VLF423" s="121"/>
      <c r="VLG423" s="370"/>
      <c r="VLH423" s="471"/>
      <c r="VLI423" s="93"/>
      <c r="VLJ423" s="94"/>
      <c r="VLK423" s="94"/>
      <c r="VLL423" s="94"/>
      <c r="VLM423" s="94"/>
      <c r="VLN423" s="75"/>
      <c r="VLO423" s="370"/>
      <c r="VLP423" s="121"/>
      <c r="VLQ423" s="370"/>
      <c r="VLR423" s="121"/>
      <c r="VLS423" s="370"/>
      <c r="VLT423" s="471"/>
      <c r="VLU423" s="93"/>
      <c r="VLV423" s="94"/>
      <c r="VLW423" s="94"/>
      <c r="VLX423" s="94"/>
      <c r="VLY423" s="94"/>
      <c r="VLZ423" s="75"/>
      <c r="VMA423" s="370"/>
      <c r="VMB423" s="121"/>
      <c r="VMC423" s="370"/>
      <c r="VMD423" s="121"/>
      <c r="VME423" s="370"/>
      <c r="VMF423" s="471"/>
      <c r="VMG423" s="93"/>
      <c r="VMH423" s="94"/>
      <c r="VMI423" s="94"/>
      <c r="VMJ423" s="94"/>
      <c r="VMK423" s="94"/>
      <c r="VML423" s="75"/>
      <c r="VMM423" s="370"/>
      <c r="VMN423" s="121"/>
      <c r="VMO423" s="370"/>
      <c r="VMP423" s="121"/>
      <c r="VMQ423" s="370"/>
      <c r="VMR423" s="471"/>
      <c r="VMS423" s="93"/>
      <c r="VMT423" s="94"/>
      <c r="VMU423" s="94"/>
      <c r="VMV423" s="94"/>
      <c r="VMW423" s="94"/>
      <c r="VMX423" s="75"/>
      <c r="VMY423" s="370"/>
      <c r="VMZ423" s="121"/>
      <c r="VNA423" s="370"/>
      <c r="VNB423" s="121"/>
      <c r="VNC423" s="370"/>
      <c r="VND423" s="471"/>
      <c r="VNE423" s="93"/>
      <c r="VNF423" s="94"/>
      <c r="VNG423" s="94"/>
      <c r="VNH423" s="94"/>
      <c r="VNI423" s="94"/>
      <c r="VNJ423" s="75"/>
      <c r="VNK423" s="370"/>
      <c r="VNL423" s="121"/>
      <c r="VNM423" s="370"/>
      <c r="VNN423" s="121"/>
      <c r="VNO423" s="370"/>
      <c r="VNP423" s="471"/>
      <c r="VNQ423" s="93"/>
      <c r="VNR423" s="94"/>
      <c r="VNS423" s="94"/>
      <c r="VNT423" s="94"/>
      <c r="VNU423" s="94"/>
      <c r="VNV423" s="75"/>
      <c r="VNW423" s="370"/>
      <c r="VNX423" s="121"/>
      <c r="VNY423" s="370"/>
      <c r="VNZ423" s="121"/>
      <c r="VOA423" s="370"/>
      <c r="VOB423" s="471"/>
      <c r="VOC423" s="93"/>
      <c r="VOD423" s="94"/>
      <c r="VOE423" s="94"/>
      <c r="VOF423" s="94"/>
      <c r="VOG423" s="94"/>
      <c r="VOH423" s="75"/>
      <c r="VOI423" s="370"/>
      <c r="VOJ423" s="121"/>
      <c r="VOK423" s="370"/>
      <c r="VOL423" s="121"/>
      <c r="VOM423" s="370"/>
      <c r="VON423" s="471"/>
      <c r="VOO423" s="93"/>
      <c r="VOP423" s="94"/>
      <c r="VOQ423" s="94"/>
      <c r="VOR423" s="94"/>
      <c r="VOS423" s="94"/>
      <c r="VOT423" s="75"/>
      <c r="VOU423" s="370"/>
      <c r="VOV423" s="121"/>
      <c r="VOW423" s="370"/>
      <c r="VOX423" s="121"/>
      <c r="VOY423" s="370"/>
      <c r="VOZ423" s="471"/>
      <c r="VPA423" s="93"/>
      <c r="VPB423" s="94"/>
      <c r="VPC423" s="94"/>
      <c r="VPD423" s="94"/>
      <c r="VPE423" s="94"/>
      <c r="VPF423" s="75"/>
      <c r="VPG423" s="370"/>
      <c r="VPH423" s="121"/>
      <c r="VPI423" s="370"/>
      <c r="VPJ423" s="121"/>
      <c r="VPK423" s="370"/>
      <c r="VPL423" s="471"/>
      <c r="VPM423" s="93"/>
      <c r="VPN423" s="94"/>
      <c r="VPO423" s="94"/>
      <c r="VPP423" s="94"/>
      <c r="VPQ423" s="94"/>
      <c r="VPR423" s="75"/>
      <c r="VPS423" s="370"/>
      <c r="VPT423" s="121"/>
      <c r="VPU423" s="370"/>
      <c r="VPV423" s="121"/>
      <c r="VPW423" s="370"/>
      <c r="VPX423" s="471"/>
      <c r="VPY423" s="93"/>
      <c r="VPZ423" s="94"/>
      <c r="VQA423" s="94"/>
      <c r="VQB423" s="94"/>
      <c r="VQC423" s="94"/>
      <c r="VQD423" s="75"/>
      <c r="VQE423" s="370"/>
      <c r="VQF423" s="121"/>
      <c r="VQG423" s="370"/>
      <c r="VQH423" s="121"/>
      <c r="VQI423" s="370"/>
      <c r="VQJ423" s="471"/>
      <c r="VQK423" s="93"/>
      <c r="VQL423" s="94"/>
      <c r="VQM423" s="94"/>
      <c r="VQN423" s="94"/>
      <c r="VQO423" s="94"/>
      <c r="VQP423" s="75"/>
      <c r="VQQ423" s="370"/>
      <c r="VQR423" s="121"/>
      <c r="VQS423" s="370"/>
      <c r="VQT423" s="121"/>
      <c r="VQU423" s="370"/>
      <c r="VQV423" s="471"/>
      <c r="VQW423" s="93"/>
      <c r="VQX423" s="94"/>
      <c r="VQY423" s="94"/>
      <c r="VQZ423" s="94"/>
      <c r="VRA423" s="94"/>
      <c r="VRB423" s="75"/>
      <c r="VRC423" s="370"/>
      <c r="VRD423" s="121"/>
      <c r="VRE423" s="370"/>
      <c r="VRF423" s="121"/>
      <c r="VRG423" s="370"/>
      <c r="VRH423" s="471"/>
      <c r="VRI423" s="93"/>
      <c r="VRJ423" s="94"/>
      <c r="VRK423" s="94"/>
      <c r="VRL423" s="94"/>
      <c r="VRM423" s="94"/>
      <c r="VRN423" s="75"/>
      <c r="VRO423" s="370"/>
      <c r="VRP423" s="121"/>
      <c r="VRQ423" s="370"/>
      <c r="VRR423" s="121"/>
      <c r="VRS423" s="370"/>
      <c r="VRT423" s="471"/>
      <c r="VRU423" s="93"/>
      <c r="VRV423" s="94"/>
      <c r="VRW423" s="94"/>
      <c r="VRX423" s="94"/>
      <c r="VRY423" s="94"/>
      <c r="VRZ423" s="75"/>
      <c r="VSA423" s="370"/>
      <c r="VSB423" s="121"/>
      <c r="VSC423" s="370"/>
      <c r="VSD423" s="121"/>
      <c r="VSE423" s="370"/>
      <c r="VSF423" s="471"/>
      <c r="VSG423" s="93"/>
      <c r="VSH423" s="94"/>
      <c r="VSI423" s="94"/>
      <c r="VSJ423" s="94"/>
      <c r="VSK423" s="94"/>
      <c r="VSL423" s="75"/>
      <c r="VSM423" s="370"/>
      <c r="VSN423" s="121"/>
      <c r="VSO423" s="370"/>
      <c r="VSP423" s="121"/>
      <c r="VSQ423" s="370"/>
      <c r="VSR423" s="471"/>
      <c r="VSS423" s="93"/>
      <c r="VST423" s="94"/>
      <c r="VSU423" s="94"/>
      <c r="VSV423" s="94"/>
      <c r="VSW423" s="94"/>
      <c r="VSX423" s="75"/>
      <c r="VSY423" s="370"/>
      <c r="VSZ423" s="121"/>
      <c r="VTA423" s="370"/>
      <c r="VTB423" s="121"/>
      <c r="VTC423" s="370"/>
      <c r="VTD423" s="471"/>
      <c r="VTE423" s="93"/>
      <c r="VTF423" s="94"/>
      <c r="VTG423" s="94"/>
      <c r="VTH423" s="94"/>
      <c r="VTI423" s="94"/>
      <c r="VTJ423" s="75"/>
      <c r="VTK423" s="370"/>
      <c r="VTL423" s="121"/>
      <c r="VTM423" s="370"/>
      <c r="VTN423" s="121"/>
      <c r="VTO423" s="370"/>
      <c r="VTP423" s="471"/>
      <c r="VTQ423" s="93"/>
      <c r="VTR423" s="94"/>
      <c r="VTS423" s="94"/>
      <c r="VTT423" s="94"/>
      <c r="VTU423" s="94"/>
      <c r="VTV423" s="75"/>
      <c r="VTW423" s="370"/>
      <c r="VTX423" s="121"/>
      <c r="VTY423" s="370"/>
      <c r="VTZ423" s="121"/>
      <c r="VUA423" s="370"/>
      <c r="VUB423" s="471"/>
      <c r="VUC423" s="93"/>
      <c r="VUD423" s="94"/>
      <c r="VUE423" s="94"/>
      <c r="VUF423" s="94"/>
      <c r="VUG423" s="94"/>
      <c r="VUH423" s="75"/>
      <c r="VUI423" s="370"/>
      <c r="VUJ423" s="121"/>
      <c r="VUK423" s="370"/>
      <c r="VUL423" s="121"/>
      <c r="VUM423" s="370"/>
      <c r="VUN423" s="471"/>
      <c r="VUO423" s="93"/>
      <c r="VUP423" s="94"/>
      <c r="VUQ423" s="94"/>
      <c r="VUR423" s="94"/>
      <c r="VUS423" s="94"/>
      <c r="VUT423" s="75"/>
      <c r="VUU423" s="370"/>
      <c r="VUV423" s="121"/>
      <c r="VUW423" s="370"/>
      <c r="VUX423" s="121"/>
      <c r="VUY423" s="370"/>
      <c r="VUZ423" s="471"/>
      <c r="VVA423" s="93"/>
      <c r="VVB423" s="94"/>
      <c r="VVC423" s="94"/>
      <c r="VVD423" s="94"/>
      <c r="VVE423" s="94"/>
      <c r="VVF423" s="75"/>
      <c r="VVG423" s="370"/>
      <c r="VVH423" s="121"/>
      <c r="VVI423" s="370"/>
      <c r="VVJ423" s="121"/>
      <c r="VVK423" s="370"/>
      <c r="VVL423" s="471"/>
      <c r="VVM423" s="93"/>
      <c r="VVN423" s="94"/>
      <c r="VVO423" s="94"/>
      <c r="VVP423" s="94"/>
      <c r="VVQ423" s="94"/>
      <c r="VVR423" s="75"/>
      <c r="VVS423" s="370"/>
      <c r="VVT423" s="121"/>
      <c r="VVU423" s="370"/>
      <c r="VVV423" s="121"/>
      <c r="VVW423" s="370"/>
      <c r="VVX423" s="471"/>
      <c r="VVY423" s="93"/>
      <c r="VVZ423" s="94"/>
      <c r="VWA423" s="94"/>
      <c r="VWB423" s="94"/>
      <c r="VWC423" s="94"/>
      <c r="VWD423" s="75"/>
      <c r="VWE423" s="370"/>
      <c r="VWF423" s="121"/>
      <c r="VWG423" s="370"/>
      <c r="VWH423" s="121"/>
      <c r="VWI423" s="370"/>
      <c r="VWJ423" s="471"/>
      <c r="VWK423" s="93"/>
      <c r="VWL423" s="94"/>
      <c r="VWM423" s="94"/>
      <c r="VWN423" s="94"/>
      <c r="VWO423" s="94"/>
      <c r="VWP423" s="75"/>
      <c r="VWQ423" s="370"/>
      <c r="VWR423" s="121"/>
      <c r="VWS423" s="370"/>
      <c r="VWT423" s="121"/>
      <c r="VWU423" s="370"/>
      <c r="VWV423" s="471"/>
      <c r="VWW423" s="93"/>
      <c r="VWX423" s="94"/>
      <c r="VWY423" s="94"/>
      <c r="VWZ423" s="94"/>
      <c r="VXA423" s="94"/>
      <c r="VXB423" s="75"/>
      <c r="VXC423" s="370"/>
      <c r="VXD423" s="121"/>
      <c r="VXE423" s="370"/>
      <c r="VXF423" s="121"/>
      <c r="VXG423" s="370"/>
      <c r="VXH423" s="471"/>
      <c r="VXI423" s="93"/>
      <c r="VXJ423" s="94"/>
      <c r="VXK423" s="94"/>
      <c r="VXL423" s="94"/>
      <c r="VXM423" s="94"/>
      <c r="VXN423" s="75"/>
      <c r="VXO423" s="370"/>
      <c r="VXP423" s="121"/>
      <c r="VXQ423" s="370"/>
      <c r="VXR423" s="121"/>
      <c r="VXS423" s="370"/>
      <c r="VXT423" s="471"/>
      <c r="VXU423" s="93"/>
      <c r="VXV423" s="94"/>
      <c r="VXW423" s="94"/>
      <c r="VXX423" s="94"/>
      <c r="VXY423" s="94"/>
      <c r="VXZ423" s="75"/>
      <c r="VYA423" s="370"/>
      <c r="VYB423" s="121"/>
      <c r="VYC423" s="370"/>
      <c r="VYD423" s="121"/>
      <c r="VYE423" s="370"/>
      <c r="VYF423" s="471"/>
      <c r="VYG423" s="93"/>
      <c r="VYH423" s="94"/>
      <c r="VYI423" s="94"/>
      <c r="VYJ423" s="94"/>
      <c r="VYK423" s="94"/>
      <c r="VYL423" s="75"/>
      <c r="VYM423" s="370"/>
      <c r="VYN423" s="121"/>
      <c r="VYO423" s="370"/>
      <c r="VYP423" s="121"/>
      <c r="VYQ423" s="370"/>
      <c r="VYR423" s="471"/>
      <c r="VYS423" s="93"/>
      <c r="VYT423" s="94"/>
      <c r="VYU423" s="94"/>
      <c r="VYV423" s="94"/>
      <c r="VYW423" s="94"/>
      <c r="VYX423" s="75"/>
      <c r="VYY423" s="370"/>
      <c r="VYZ423" s="121"/>
      <c r="VZA423" s="370"/>
      <c r="VZB423" s="121"/>
      <c r="VZC423" s="370"/>
      <c r="VZD423" s="471"/>
      <c r="VZE423" s="93"/>
      <c r="VZF423" s="94"/>
      <c r="VZG423" s="94"/>
      <c r="VZH423" s="94"/>
      <c r="VZI423" s="94"/>
      <c r="VZJ423" s="75"/>
      <c r="VZK423" s="370"/>
      <c r="VZL423" s="121"/>
      <c r="VZM423" s="370"/>
      <c r="VZN423" s="121"/>
      <c r="VZO423" s="370"/>
      <c r="VZP423" s="471"/>
      <c r="VZQ423" s="93"/>
      <c r="VZR423" s="94"/>
      <c r="VZS423" s="94"/>
      <c r="VZT423" s="94"/>
      <c r="VZU423" s="94"/>
      <c r="VZV423" s="75"/>
      <c r="VZW423" s="370"/>
      <c r="VZX423" s="121"/>
      <c r="VZY423" s="370"/>
      <c r="VZZ423" s="121"/>
      <c r="WAA423" s="370"/>
      <c r="WAB423" s="471"/>
      <c r="WAC423" s="93"/>
      <c r="WAD423" s="94"/>
      <c r="WAE423" s="94"/>
      <c r="WAF423" s="94"/>
      <c r="WAG423" s="94"/>
      <c r="WAH423" s="75"/>
      <c r="WAI423" s="370"/>
      <c r="WAJ423" s="121"/>
      <c r="WAK423" s="370"/>
      <c r="WAL423" s="121"/>
      <c r="WAM423" s="370"/>
      <c r="WAN423" s="471"/>
      <c r="WAO423" s="93"/>
      <c r="WAP423" s="94"/>
      <c r="WAQ423" s="94"/>
      <c r="WAR423" s="94"/>
      <c r="WAS423" s="94"/>
      <c r="WAT423" s="75"/>
      <c r="WAU423" s="370"/>
      <c r="WAV423" s="121"/>
      <c r="WAW423" s="370"/>
      <c r="WAX423" s="121"/>
      <c r="WAY423" s="370"/>
      <c r="WAZ423" s="471"/>
      <c r="WBA423" s="93"/>
      <c r="WBB423" s="94"/>
      <c r="WBC423" s="94"/>
      <c r="WBD423" s="94"/>
      <c r="WBE423" s="94"/>
      <c r="WBF423" s="75"/>
      <c r="WBG423" s="370"/>
      <c r="WBH423" s="121"/>
      <c r="WBI423" s="370"/>
      <c r="WBJ423" s="121"/>
      <c r="WBK423" s="370"/>
      <c r="WBL423" s="471"/>
      <c r="WBM423" s="93"/>
      <c r="WBN423" s="94"/>
      <c r="WBO423" s="94"/>
      <c r="WBP423" s="94"/>
      <c r="WBQ423" s="94"/>
      <c r="WBR423" s="75"/>
      <c r="WBS423" s="370"/>
      <c r="WBT423" s="121"/>
      <c r="WBU423" s="370"/>
      <c r="WBV423" s="121"/>
      <c r="WBW423" s="370"/>
      <c r="WBX423" s="471"/>
      <c r="WBY423" s="93"/>
      <c r="WBZ423" s="94"/>
      <c r="WCA423" s="94"/>
      <c r="WCB423" s="94"/>
      <c r="WCC423" s="94"/>
      <c r="WCD423" s="75"/>
      <c r="WCE423" s="370"/>
      <c r="WCF423" s="121"/>
      <c r="WCG423" s="370"/>
      <c r="WCH423" s="121"/>
      <c r="WCI423" s="370"/>
      <c r="WCJ423" s="471"/>
      <c r="WCK423" s="93"/>
      <c r="WCL423" s="94"/>
      <c r="WCM423" s="94"/>
      <c r="WCN423" s="94"/>
      <c r="WCO423" s="94"/>
      <c r="WCP423" s="75"/>
      <c r="WCQ423" s="370"/>
      <c r="WCR423" s="121"/>
      <c r="WCS423" s="370"/>
      <c r="WCT423" s="121"/>
      <c r="WCU423" s="370"/>
      <c r="WCV423" s="471"/>
      <c r="WCW423" s="93"/>
      <c r="WCX423" s="94"/>
      <c r="WCY423" s="94"/>
      <c r="WCZ423" s="94"/>
      <c r="WDA423" s="94"/>
      <c r="WDB423" s="75"/>
      <c r="WDC423" s="370"/>
      <c r="WDD423" s="121"/>
      <c r="WDE423" s="370"/>
      <c r="WDF423" s="121"/>
      <c r="WDG423" s="370"/>
      <c r="WDH423" s="471"/>
      <c r="WDI423" s="93"/>
      <c r="WDJ423" s="94"/>
      <c r="WDK423" s="94"/>
      <c r="WDL423" s="94"/>
      <c r="WDM423" s="94"/>
      <c r="WDN423" s="75"/>
      <c r="WDO423" s="370"/>
      <c r="WDP423" s="121"/>
      <c r="WDQ423" s="370"/>
      <c r="WDR423" s="121"/>
      <c r="WDS423" s="370"/>
      <c r="WDT423" s="471"/>
      <c r="WDU423" s="93"/>
      <c r="WDV423" s="94"/>
      <c r="WDW423" s="94"/>
      <c r="WDX423" s="94"/>
      <c r="WDY423" s="94"/>
      <c r="WDZ423" s="75"/>
      <c r="WEA423" s="370"/>
      <c r="WEB423" s="121"/>
      <c r="WEC423" s="370"/>
      <c r="WED423" s="121"/>
      <c r="WEE423" s="370"/>
      <c r="WEF423" s="471"/>
      <c r="WEG423" s="93"/>
      <c r="WEH423" s="94"/>
      <c r="WEI423" s="94"/>
      <c r="WEJ423" s="94"/>
      <c r="WEK423" s="94"/>
      <c r="WEL423" s="75"/>
      <c r="WEM423" s="370"/>
      <c r="WEN423" s="121"/>
      <c r="WEO423" s="370"/>
      <c r="WEP423" s="121"/>
      <c r="WEQ423" s="370"/>
      <c r="WER423" s="471"/>
      <c r="WES423" s="93"/>
      <c r="WET423" s="94"/>
      <c r="WEU423" s="94"/>
      <c r="WEV423" s="94"/>
      <c r="WEW423" s="94"/>
      <c r="WEX423" s="75"/>
      <c r="WEY423" s="370"/>
      <c r="WEZ423" s="121"/>
      <c r="WFA423" s="370"/>
      <c r="WFB423" s="121"/>
      <c r="WFC423" s="370"/>
      <c r="WFD423" s="471"/>
      <c r="WFE423" s="93"/>
      <c r="WFF423" s="94"/>
      <c r="WFG423" s="94"/>
      <c r="WFH423" s="94"/>
      <c r="WFI423" s="94"/>
      <c r="WFJ423" s="75"/>
      <c r="WFK423" s="370"/>
      <c r="WFL423" s="121"/>
      <c r="WFM423" s="370"/>
      <c r="WFN423" s="121"/>
      <c r="WFO423" s="370"/>
      <c r="WFP423" s="471"/>
      <c r="WFQ423" s="93"/>
      <c r="WFR423" s="94"/>
      <c r="WFS423" s="94"/>
      <c r="WFT423" s="94"/>
      <c r="WFU423" s="94"/>
      <c r="WFV423" s="75"/>
      <c r="WFW423" s="370"/>
      <c r="WFX423" s="121"/>
      <c r="WFY423" s="370"/>
      <c r="WFZ423" s="121"/>
      <c r="WGA423" s="370"/>
      <c r="WGB423" s="471"/>
      <c r="WGC423" s="93"/>
      <c r="WGD423" s="94"/>
      <c r="WGE423" s="94"/>
      <c r="WGF423" s="94"/>
      <c r="WGG423" s="94"/>
      <c r="WGH423" s="75"/>
      <c r="WGI423" s="370"/>
      <c r="WGJ423" s="121"/>
      <c r="WGK423" s="370"/>
      <c r="WGL423" s="121"/>
      <c r="WGM423" s="370"/>
      <c r="WGN423" s="471"/>
      <c r="WGO423" s="93"/>
      <c r="WGP423" s="94"/>
      <c r="WGQ423" s="94"/>
      <c r="WGR423" s="94"/>
      <c r="WGS423" s="94"/>
      <c r="WGT423" s="75"/>
      <c r="WGU423" s="370"/>
      <c r="WGV423" s="121"/>
      <c r="WGW423" s="370"/>
      <c r="WGX423" s="121"/>
      <c r="WGY423" s="370"/>
      <c r="WGZ423" s="471"/>
      <c r="WHA423" s="93"/>
      <c r="WHB423" s="94"/>
      <c r="WHC423" s="94"/>
      <c r="WHD423" s="94"/>
      <c r="WHE423" s="94"/>
      <c r="WHF423" s="75"/>
      <c r="WHG423" s="370"/>
      <c r="WHH423" s="121"/>
      <c r="WHI423" s="370"/>
      <c r="WHJ423" s="121"/>
      <c r="WHK423" s="370"/>
      <c r="WHL423" s="471"/>
      <c r="WHM423" s="93"/>
      <c r="WHN423" s="94"/>
      <c r="WHO423" s="94"/>
      <c r="WHP423" s="94"/>
      <c r="WHQ423" s="94"/>
      <c r="WHR423" s="75"/>
      <c r="WHS423" s="370"/>
      <c r="WHT423" s="121"/>
      <c r="WHU423" s="370"/>
      <c r="WHV423" s="121"/>
      <c r="WHW423" s="370"/>
      <c r="WHX423" s="471"/>
      <c r="WHY423" s="93"/>
      <c r="WHZ423" s="94"/>
      <c r="WIA423" s="94"/>
      <c r="WIB423" s="94"/>
      <c r="WIC423" s="94"/>
      <c r="WID423" s="75"/>
      <c r="WIE423" s="370"/>
      <c r="WIF423" s="121"/>
      <c r="WIG423" s="370"/>
      <c r="WIH423" s="121"/>
      <c r="WII423" s="370"/>
      <c r="WIJ423" s="471"/>
      <c r="WIK423" s="93"/>
      <c r="WIL423" s="94"/>
      <c r="WIM423" s="94"/>
      <c r="WIN423" s="94"/>
      <c r="WIO423" s="94"/>
      <c r="WIP423" s="75"/>
      <c r="WIQ423" s="370"/>
      <c r="WIR423" s="121"/>
      <c r="WIS423" s="370"/>
      <c r="WIT423" s="121"/>
      <c r="WIU423" s="370"/>
      <c r="WIV423" s="471"/>
      <c r="WIW423" s="93"/>
      <c r="WIX423" s="94"/>
      <c r="WIY423" s="94"/>
      <c r="WIZ423" s="94"/>
      <c r="WJA423" s="94"/>
      <c r="WJB423" s="75"/>
      <c r="WJC423" s="370"/>
      <c r="WJD423" s="121"/>
      <c r="WJE423" s="370"/>
      <c r="WJF423" s="121"/>
      <c r="WJG423" s="370"/>
      <c r="WJH423" s="471"/>
      <c r="WJI423" s="93"/>
      <c r="WJJ423" s="94"/>
      <c r="WJK423" s="94"/>
      <c r="WJL423" s="94"/>
      <c r="WJM423" s="94"/>
      <c r="WJN423" s="75"/>
      <c r="WJO423" s="370"/>
      <c r="WJP423" s="121"/>
      <c r="WJQ423" s="370"/>
      <c r="WJR423" s="121"/>
      <c r="WJS423" s="370"/>
      <c r="WJT423" s="471"/>
      <c r="WJU423" s="93"/>
      <c r="WJV423" s="94"/>
      <c r="WJW423" s="94"/>
      <c r="WJX423" s="94"/>
      <c r="WJY423" s="94"/>
      <c r="WJZ423" s="75"/>
      <c r="WKA423" s="370"/>
      <c r="WKB423" s="121"/>
      <c r="WKC423" s="370"/>
      <c r="WKD423" s="121"/>
      <c r="WKE423" s="370"/>
      <c r="WKF423" s="471"/>
      <c r="WKG423" s="93"/>
      <c r="WKH423" s="94"/>
      <c r="WKI423" s="94"/>
      <c r="WKJ423" s="94"/>
      <c r="WKK423" s="94"/>
      <c r="WKL423" s="75"/>
      <c r="WKM423" s="370"/>
      <c r="WKN423" s="121"/>
      <c r="WKO423" s="370"/>
      <c r="WKP423" s="121"/>
      <c r="WKQ423" s="370"/>
      <c r="WKR423" s="471"/>
      <c r="WKS423" s="93"/>
      <c r="WKT423" s="94"/>
      <c r="WKU423" s="94"/>
      <c r="WKV423" s="94"/>
      <c r="WKW423" s="94"/>
      <c r="WKX423" s="75"/>
      <c r="WKY423" s="370"/>
      <c r="WKZ423" s="121"/>
      <c r="WLA423" s="370"/>
      <c r="WLB423" s="121"/>
      <c r="WLC423" s="370"/>
      <c r="WLD423" s="471"/>
      <c r="WLE423" s="93"/>
      <c r="WLF423" s="94"/>
      <c r="WLG423" s="94"/>
      <c r="WLH423" s="94"/>
      <c r="WLI423" s="94"/>
      <c r="WLJ423" s="75"/>
      <c r="WLK423" s="370"/>
      <c r="WLL423" s="121"/>
      <c r="WLM423" s="370"/>
      <c r="WLN423" s="121"/>
      <c r="WLO423" s="370"/>
      <c r="WLP423" s="471"/>
      <c r="WLQ423" s="93"/>
      <c r="WLR423" s="94"/>
      <c r="WLS423" s="94"/>
      <c r="WLT423" s="94"/>
      <c r="WLU423" s="94"/>
      <c r="WLV423" s="75"/>
      <c r="WLW423" s="370"/>
      <c r="WLX423" s="121"/>
      <c r="WLY423" s="370"/>
      <c r="WLZ423" s="121"/>
      <c r="WMA423" s="370"/>
      <c r="WMB423" s="471"/>
      <c r="WMC423" s="93"/>
      <c r="WMD423" s="94"/>
      <c r="WME423" s="94"/>
      <c r="WMF423" s="94"/>
      <c r="WMG423" s="94"/>
      <c r="WMH423" s="75"/>
      <c r="WMI423" s="370"/>
      <c r="WMJ423" s="121"/>
      <c r="WMK423" s="370"/>
      <c r="WML423" s="121"/>
      <c r="WMM423" s="370"/>
      <c r="WMN423" s="471"/>
      <c r="WMO423" s="93"/>
      <c r="WMP423" s="94"/>
      <c r="WMQ423" s="94"/>
      <c r="WMR423" s="94"/>
      <c r="WMS423" s="94"/>
      <c r="WMT423" s="75"/>
      <c r="WMU423" s="370"/>
      <c r="WMV423" s="121"/>
      <c r="WMW423" s="370"/>
      <c r="WMX423" s="121"/>
      <c r="WMY423" s="370"/>
      <c r="WMZ423" s="471"/>
      <c r="WNA423" s="93"/>
      <c r="WNB423" s="94"/>
      <c r="WNC423" s="94"/>
      <c r="WND423" s="94"/>
      <c r="WNE423" s="94"/>
      <c r="WNF423" s="75"/>
      <c r="WNG423" s="370"/>
      <c r="WNH423" s="121"/>
      <c r="WNI423" s="370"/>
      <c r="WNJ423" s="121"/>
      <c r="WNK423" s="370"/>
      <c r="WNL423" s="471"/>
      <c r="WNM423" s="93"/>
      <c r="WNN423" s="94"/>
      <c r="WNO423" s="94"/>
      <c r="WNP423" s="94"/>
      <c r="WNQ423" s="94"/>
      <c r="WNR423" s="75"/>
      <c r="WNS423" s="370"/>
      <c r="WNT423" s="121"/>
      <c r="WNU423" s="370"/>
      <c r="WNV423" s="121"/>
      <c r="WNW423" s="370"/>
      <c r="WNX423" s="471"/>
      <c r="WNY423" s="93"/>
      <c r="WNZ423" s="94"/>
      <c r="WOA423" s="94"/>
      <c r="WOB423" s="94"/>
      <c r="WOC423" s="94"/>
      <c r="WOD423" s="75"/>
      <c r="WOE423" s="370"/>
      <c r="WOF423" s="121"/>
      <c r="WOG423" s="370"/>
      <c r="WOH423" s="121"/>
      <c r="WOI423" s="370"/>
      <c r="WOJ423" s="471"/>
      <c r="WOK423" s="93"/>
      <c r="WOL423" s="94"/>
      <c r="WOM423" s="94"/>
      <c r="WON423" s="94"/>
      <c r="WOO423" s="94"/>
      <c r="WOP423" s="75"/>
      <c r="WOQ423" s="370"/>
      <c r="WOR423" s="121"/>
      <c r="WOS423" s="370"/>
      <c r="WOT423" s="121"/>
      <c r="WOU423" s="370"/>
      <c r="WOV423" s="471"/>
      <c r="WOW423" s="93"/>
      <c r="WOX423" s="94"/>
      <c r="WOY423" s="94"/>
      <c r="WOZ423" s="94"/>
      <c r="WPA423" s="94"/>
      <c r="WPB423" s="75"/>
      <c r="WPC423" s="370"/>
      <c r="WPD423" s="121"/>
      <c r="WPE423" s="370"/>
      <c r="WPF423" s="121"/>
      <c r="WPG423" s="370"/>
      <c r="WPH423" s="471"/>
      <c r="WPI423" s="93"/>
      <c r="WPJ423" s="94"/>
      <c r="WPK423" s="94"/>
      <c r="WPL423" s="94"/>
      <c r="WPM423" s="94"/>
      <c r="WPN423" s="75"/>
      <c r="WPO423" s="370"/>
      <c r="WPP423" s="121"/>
      <c r="WPQ423" s="370"/>
      <c r="WPR423" s="121"/>
      <c r="WPS423" s="370"/>
      <c r="WPT423" s="471"/>
      <c r="WPU423" s="93"/>
      <c r="WPV423" s="94"/>
      <c r="WPW423" s="94"/>
      <c r="WPX423" s="94"/>
      <c r="WPY423" s="94"/>
      <c r="WPZ423" s="75"/>
      <c r="WQA423" s="370"/>
      <c r="WQB423" s="121"/>
      <c r="WQC423" s="370"/>
      <c r="WQD423" s="121"/>
      <c r="WQE423" s="370"/>
      <c r="WQF423" s="471"/>
      <c r="WQG423" s="93"/>
      <c r="WQH423" s="94"/>
      <c r="WQI423" s="94"/>
      <c r="WQJ423" s="94"/>
      <c r="WQK423" s="94"/>
      <c r="WQL423" s="75"/>
      <c r="WQM423" s="370"/>
      <c r="WQN423" s="121"/>
      <c r="WQO423" s="370"/>
      <c r="WQP423" s="121"/>
      <c r="WQQ423" s="370"/>
      <c r="WQR423" s="471"/>
      <c r="WQS423" s="93"/>
      <c r="WQT423" s="94"/>
      <c r="WQU423" s="94"/>
      <c r="WQV423" s="94"/>
      <c r="WQW423" s="94"/>
      <c r="WQX423" s="75"/>
      <c r="WQY423" s="370"/>
      <c r="WQZ423" s="121"/>
      <c r="WRA423" s="370"/>
      <c r="WRB423" s="121"/>
      <c r="WRC423" s="370"/>
      <c r="WRD423" s="471"/>
      <c r="WRE423" s="93"/>
      <c r="WRF423" s="94"/>
      <c r="WRG423" s="94"/>
      <c r="WRH423" s="94"/>
      <c r="WRI423" s="94"/>
      <c r="WRJ423" s="75"/>
      <c r="WRK423" s="370"/>
      <c r="WRL423" s="121"/>
      <c r="WRM423" s="370"/>
      <c r="WRN423" s="121"/>
      <c r="WRO423" s="370"/>
      <c r="WRP423" s="471"/>
      <c r="WRQ423" s="93"/>
      <c r="WRR423" s="94"/>
      <c r="WRS423" s="94"/>
      <c r="WRT423" s="94"/>
      <c r="WRU423" s="94"/>
      <c r="WRV423" s="75"/>
      <c r="WRW423" s="370"/>
      <c r="WRX423" s="121"/>
      <c r="WRY423" s="370"/>
      <c r="WRZ423" s="121"/>
      <c r="WSA423" s="370"/>
      <c r="WSB423" s="471"/>
      <c r="WSC423" s="93"/>
      <c r="WSD423" s="94"/>
      <c r="WSE423" s="94"/>
      <c r="WSF423" s="94"/>
      <c r="WSG423" s="94"/>
      <c r="WSH423" s="75"/>
      <c r="WSI423" s="370"/>
      <c r="WSJ423" s="121"/>
      <c r="WSK423" s="370"/>
      <c r="WSL423" s="121"/>
      <c r="WSM423" s="370"/>
      <c r="WSN423" s="471"/>
      <c r="WSO423" s="93"/>
      <c r="WSP423" s="94"/>
      <c r="WSQ423" s="94"/>
      <c r="WSR423" s="94"/>
      <c r="WSS423" s="94"/>
      <c r="WST423" s="75"/>
      <c r="WSU423" s="370"/>
      <c r="WSV423" s="121"/>
      <c r="WSW423" s="370"/>
      <c r="WSX423" s="121"/>
      <c r="WSY423" s="370"/>
      <c r="WSZ423" s="471"/>
      <c r="WTA423" s="93"/>
      <c r="WTB423" s="94"/>
      <c r="WTC423" s="94"/>
      <c r="WTD423" s="94"/>
      <c r="WTE423" s="94"/>
      <c r="WTF423" s="75"/>
      <c r="WTG423" s="370"/>
      <c r="WTH423" s="121"/>
      <c r="WTI423" s="370"/>
      <c r="WTJ423" s="121"/>
      <c r="WTK423" s="370"/>
      <c r="WTL423" s="471"/>
      <c r="WTM423" s="93"/>
      <c r="WTN423" s="94"/>
      <c r="WTO423" s="94"/>
      <c r="WTP423" s="94"/>
      <c r="WTQ423" s="94"/>
      <c r="WTR423" s="75"/>
      <c r="WTS423" s="370"/>
      <c r="WTT423" s="121"/>
      <c r="WTU423" s="370"/>
      <c r="WTV423" s="121"/>
      <c r="WTW423" s="370"/>
      <c r="WTX423" s="471"/>
      <c r="WTY423" s="93"/>
      <c r="WTZ423" s="94"/>
      <c r="WUA423" s="94"/>
      <c r="WUB423" s="94"/>
      <c r="WUC423" s="94"/>
      <c r="WUD423" s="75"/>
      <c r="WUE423" s="370"/>
      <c r="WUF423" s="121"/>
      <c r="WUG423" s="370"/>
      <c r="WUH423" s="121"/>
      <c r="WUI423" s="370"/>
      <c r="WUJ423" s="471"/>
      <c r="WUK423" s="93"/>
      <c r="WUL423" s="94"/>
      <c r="WUM423" s="94"/>
      <c r="WUN423" s="94"/>
      <c r="WUO423" s="94"/>
      <c r="WUP423" s="75"/>
      <c r="WUQ423" s="370"/>
      <c r="WUR423" s="121"/>
      <c r="WUS423" s="370"/>
      <c r="WUT423" s="121"/>
      <c r="WUU423" s="370"/>
      <c r="WUV423" s="471"/>
      <c r="WUW423" s="93"/>
      <c r="WUX423" s="94"/>
      <c r="WUY423" s="94"/>
      <c r="WUZ423" s="94"/>
      <c r="WVA423" s="94"/>
      <c r="WVB423" s="75"/>
      <c r="WVC423" s="370"/>
      <c r="WVD423" s="121"/>
      <c r="WVE423" s="370"/>
      <c r="WVF423" s="121"/>
      <c r="WVG423" s="370"/>
      <c r="WVH423" s="471"/>
      <c r="WVI423" s="93"/>
      <c r="WVJ423" s="94"/>
      <c r="WVK423" s="94"/>
      <c r="WVL423" s="94"/>
      <c r="WVM423" s="94"/>
      <c r="WVN423" s="75"/>
      <c r="WVO423" s="370"/>
      <c r="WVP423" s="121"/>
      <c r="WVQ423" s="370"/>
      <c r="WVR423" s="121"/>
      <c r="WVS423" s="370"/>
      <c r="WVT423" s="471"/>
      <c r="WVU423" s="93"/>
      <c r="WVV423" s="94"/>
      <c r="WVW423" s="94"/>
      <c r="WVX423" s="94"/>
      <c r="WVY423" s="94"/>
      <c r="WVZ423" s="75"/>
      <c r="WWA423" s="370"/>
      <c r="WWB423" s="121"/>
      <c r="WWC423" s="370"/>
      <c r="WWD423" s="121"/>
      <c r="WWE423" s="370"/>
      <c r="WWF423" s="471"/>
      <c r="WWG423" s="93"/>
      <c r="WWH423" s="94"/>
      <c r="WWI423" s="94"/>
      <c r="WWJ423" s="94"/>
      <c r="WWK423" s="94"/>
      <c r="WWL423" s="75"/>
      <c r="WWM423" s="370"/>
      <c r="WWN423" s="121"/>
      <c r="WWO423" s="370"/>
      <c r="WWP423" s="121"/>
      <c r="WWQ423" s="370"/>
      <c r="WWR423" s="471"/>
      <c r="WWS423" s="93"/>
      <c r="WWT423" s="94"/>
      <c r="WWU423" s="94"/>
      <c r="WWV423" s="94"/>
      <c r="WWW423" s="94"/>
      <c r="WWX423" s="75"/>
      <c r="WWY423" s="370"/>
      <c r="WWZ423" s="121"/>
      <c r="WXA423" s="370"/>
      <c r="WXB423" s="121"/>
      <c r="WXC423" s="370"/>
      <c r="WXD423" s="471"/>
      <c r="WXE423" s="93"/>
      <c r="WXF423" s="94"/>
      <c r="WXG423" s="94"/>
      <c r="WXH423" s="94"/>
      <c r="WXI423" s="94"/>
      <c r="WXJ423" s="75"/>
      <c r="WXK423" s="370"/>
      <c r="WXL423" s="121"/>
      <c r="WXM423" s="370"/>
      <c r="WXN423" s="121"/>
      <c r="WXO423" s="370"/>
      <c r="WXP423" s="471"/>
      <c r="WXQ423" s="93"/>
      <c r="WXR423" s="94"/>
      <c r="WXS423" s="94"/>
      <c r="WXT423" s="94"/>
      <c r="WXU423" s="94"/>
      <c r="WXV423" s="75"/>
      <c r="WXW423" s="370"/>
      <c r="WXX423" s="121"/>
      <c r="WXY423" s="370"/>
      <c r="WXZ423" s="121"/>
      <c r="WYA423" s="370"/>
      <c r="WYB423" s="471"/>
      <c r="WYC423" s="93"/>
      <c r="WYD423" s="94"/>
      <c r="WYE423" s="94"/>
      <c r="WYF423" s="94"/>
      <c r="WYG423" s="94"/>
      <c r="WYH423" s="75"/>
      <c r="WYI423" s="370"/>
      <c r="WYJ423" s="121"/>
      <c r="WYK423" s="370"/>
      <c r="WYL423" s="121"/>
      <c r="WYM423" s="370"/>
      <c r="WYN423" s="471"/>
      <c r="WYO423" s="93"/>
      <c r="WYP423" s="94"/>
      <c r="WYQ423" s="94"/>
      <c r="WYR423" s="94"/>
      <c r="WYS423" s="94"/>
      <c r="WYT423" s="75"/>
      <c r="WYU423" s="370"/>
      <c r="WYV423" s="121"/>
      <c r="WYW423" s="370"/>
      <c r="WYX423" s="121"/>
      <c r="WYY423" s="370"/>
      <c r="WYZ423" s="471"/>
      <c r="WZA423" s="93"/>
      <c r="WZB423" s="94"/>
      <c r="WZC423" s="94"/>
      <c r="WZD423" s="94"/>
      <c r="WZE423" s="94"/>
      <c r="WZF423" s="75"/>
      <c r="WZG423" s="370"/>
      <c r="WZH423" s="121"/>
      <c r="WZI423" s="370"/>
      <c r="WZJ423" s="121"/>
      <c r="WZK423" s="370"/>
      <c r="WZL423" s="471"/>
      <c r="WZM423" s="93"/>
      <c r="WZN423" s="94"/>
      <c r="WZO423" s="94"/>
      <c r="WZP423" s="94"/>
      <c r="WZQ423" s="94"/>
      <c r="WZR423" s="75"/>
      <c r="WZS423" s="370"/>
      <c r="WZT423" s="121"/>
      <c r="WZU423" s="370"/>
      <c r="WZV423" s="121"/>
      <c r="WZW423" s="370"/>
      <c r="WZX423" s="471"/>
      <c r="WZY423" s="93"/>
      <c r="WZZ423" s="94"/>
      <c r="XAA423" s="94"/>
      <c r="XAB423" s="94"/>
      <c r="XAC423" s="94"/>
      <c r="XAD423" s="75"/>
      <c r="XAE423" s="370"/>
      <c r="XAF423" s="121"/>
      <c r="XAG423" s="370"/>
      <c r="XAH423" s="121"/>
      <c r="XAI423" s="370"/>
      <c r="XAJ423" s="471"/>
      <c r="XAK423" s="93"/>
      <c r="XAL423" s="94"/>
      <c r="XAM423" s="94"/>
      <c r="XAN423" s="94"/>
      <c r="XAO423" s="94"/>
      <c r="XAP423" s="75"/>
      <c r="XAQ423" s="370"/>
      <c r="XAR423" s="121"/>
      <c r="XAS423" s="370"/>
      <c r="XAT423" s="121"/>
      <c r="XAU423" s="370"/>
      <c r="XAV423" s="471"/>
      <c r="XAW423" s="93"/>
      <c r="XAX423" s="94"/>
      <c r="XAY423" s="94"/>
      <c r="XAZ423" s="94"/>
      <c r="XBA423" s="94"/>
      <c r="XBB423" s="75"/>
      <c r="XBC423" s="370"/>
      <c r="XBD423" s="121"/>
      <c r="XBE423" s="370"/>
      <c r="XBF423" s="121"/>
      <c r="XBG423" s="370"/>
      <c r="XBH423" s="471"/>
      <c r="XBI423" s="93"/>
      <c r="XBJ423" s="94"/>
      <c r="XBK423" s="94"/>
      <c r="XBL423" s="94"/>
      <c r="XBM423" s="94"/>
      <c r="XBN423" s="75"/>
      <c r="XBO423" s="370"/>
      <c r="XBP423" s="121"/>
      <c r="XBQ423" s="370"/>
      <c r="XBR423" s="121"/>
      <c r="XBS423" s="370"/>
      <c r="XBT423" s="471"/>
      <c r="XBU423" s="93"/>
      <c r="XBV423" s="94"/>
      <c r="XBW423" s="94"/>
      <c r="XBX423" s="94"/>
      <c r="XBY423" s="94"/>
      <c r="XBZ423" s="75"/>
      <c r="XCA423" s="370"/>
      <c r="XCB423" s="121"/>
      <c r="XCC423" s="370"/>
      <c r="XCD423" s="121"/>
      <c r="XCE423" s="370"/>
      <c r="XCF423" s="471"/>
      <c r="XCG423" s="93"/>
      <c r="XCH423" s="94"/>
      <c r="XCI423" s="94"/>
      <c r="XCJ423" s="94"/>
      <c r="XCK423" s="94"/>
      <c r="XCL423" s="75"/>
      <c r="XCM423" s="370"/>
      <c r="XCN423" s="121"/>
      <c r="XCO423" s="370"/>
      <c r="XCP423" s="121"/>
      <c r="XCQ423" s="370"/>
      <c r="XCR423" s="471"/>
      <c r="XCS423" s="93"/>
      <c r="XCT423" s="94"/>
      <c r="XCU423" s="94"/>
      <c r="XCV423" s="94"/>
      <c r="XCW423" s="94"/>
      <c r="XCX423" s="75"/>
      <c r="XCY423" s="370"/>
      <c r="XCZ423" s="121"/>
      <c r="XDA423" s="370"/>
      <c r="XDB423" s="121"/>
      <c r="XDC423" s="370"/>
      <c r="XDD423" s="471"/>
      <c r="XDE423" s="93"/>
      <c r="XDF423" s="94"/>
      <c r="XDG423" s="94"/>
      <c r="XDH423" s="94"/>
      <c r="XDI423" s="94"/>
      <c r="XDJ423" s="75"/>
      <c r="XDK423" s="370"/>
      <c r="XDL423" s="121"/>
      <c r="XDM423" s="370"/>
      <c r="XDN423" s="121"/>
      <c r="XDO423" s="370"/>
      <c r="XDP423" s="471"/>
      <c r="XDQ423" s="93"/>
      <c r="XDR423" s="94"/>
      <c r="XDS423" s="94"/>
      <c r="XDT423" s="94"/>
      <c r="XDU423" s="94"/>
      <c r="XDV423" s="75"/>
      <c r="XDW423" s="370"/>
      <c r="XDX423" s="121"/>
      <c r="XDY423" s="370"/>
      <c r="XDZ423" s="121"/>
      <c r="XEA423" s="370"/>
      <c r="XEB423" s="471"/>
      <c r="XEC423" s="93"/>
      <c r="XED423" s="94"/>
      <c r="XEE423" s="94"/>
      <c r="XEF423" s="94"/>
      <c r="XEG423" s="94"/>
      <c r="XEH423" s="75"/>
      <c r="XEI423" s="370"/>
      <c r="XEJ423" s="121"/>
      <c r="XEK423" s="370"/>
      <c r="XEL423" s="121"/>
      <c r="XEM423" s="370"/>
      <c r="XEN423" s="471"/>
      <c r="XEO423" s="93"/>
      <c r="XEP423" s="94"/>
      <c r="XEQ423" s="94"/>
      <c r="XER423" s="94"/>
      <c r="XES423" s="94"/>
      <c r="XET423" s="75"/>
      <c r="XEU423" s="370"/>
      <c r="XEV423" s="121"/>
      <c r="XEW423" s="370"/>
      <c r="XEX423" s="121"/>
      <c r="XEY423" s="370"/>
      <c r="XEZ423" s="471"/>
      <c r="XFA423" s="93"/>
      <c r="XFB423" s="94"/>
      <c r="XFC423" s="94"/>
      <c r="XFD423" s="94"/>
    </row>
    <row r="424" spans="1:16384" s="44" customFormat="1" ht="20.100000000000001" hidden="1" customHeight="1">
      <c r="A424" s="54"/>
      <c r="B424" s="55"/>
      <c r="C424" s="55"/>
      <c r="D424" s="1080"/>
      <c r="E424" s="294"/>
      <c r="F424" s="48"/>
      <c r="G424" s="446"/>
      <c r="H424" s="626">
        <f t="shared" si="19"/>
        <v>0</v>
      </c>
      <c r="I424" s="446"/>
      <c r="J424" s="601">
        <f t="shared" si="20"/>
        <v>0</v>
      </c>
      <c r="K424" s="459"/>
      <c r="L424" s="614">
        <f t="shared" si="21"/>
        <v>0</v>
      </c>
      <c r="M424" s="473"/>
      <c r="N424" s="272"/>
      <c r="O424" s="272"/>
      <c r="P424" s="272"/>
      <c r="Q424" s="272"/>
      <c r="R424" s="272"/>
      <c r="S424" s="273"/>
      <c r="T424" s="273"/>
      <c r="U424" s="273"/>
      <c r="V424" s="273"/>
      <c r="W424" s="273"/>
      <c r="X424" s="273"/>
      <c r="Y424" s="273"/>
      <c r="Z424" s="273"/>
      <c r="AA424" s="273"/>
      <c r="AB424" s="273"/>
      <c r="AC424" s="273"/>
    </row>
    <row r="425" spans="1:16384" s="44" customFormat="1" ht="20.100000000000001" hidden="1" customHeight="1">
      <c r="A425" s="54"/>
      <c r="B425" s="464"/>
      <c r="C425" s="464"/>
      <c r="D425" s="474"/>
      <c r="E425" s="686"/>
      <c r="F425" s="474"/>
      <c r="G425" s="459"/>
      <c r="H425" s="626">
        <f t="shared" si="19"/>
        <v>0</v>
      </c>
      <c r="I425" s="459"/>
      <c r="J425" s="601">
        <f t="shared" si="20"/>
        <v>0</v>
      </c>
      <c r="K425" s="459"/>
      <c r="L425" s="614">
        <f t="shared" si="21"/>
        <v>0</v>
      </c>
      <c r="M425" s="272"/>
      <c r="N425" s="473"/>
      <c r="O425" s="272"/>
      <c r="P425" s="272"/>
      <c r="Q425" s="272"/>
      <c r="R425" s="272"/>
      <c r="S425" s="273"/>
      <c r="T425" s="273"/>
      <c r="U425" s="273"/>
      <c r="V425" s="273"/>
      <c r="W425" s="273"/>
      <c r="X425" s="273"/>
      <c r="Y425" s="273"/>
      <c r="Z425" s="273"/>
      <c r="AA425" s="273"/>
      <c r="AB425" s="273"/>
      <c r="AC425" s="273"/>
    </row>
    <row r="426" spans="1:16384" s="139" customFormat="1" ht="20.100000000000001" hidden="1" customHeight="1">
      <c r="A426" s="54"/>
      <c r="B426" s="464"/>
      <c r="C426" s="464"/>
      <c r="D426" s="55"/>
      <c r="E426" s="443"/>
      <c r="F426" s="560"/>
      <c r="G426" s="470"/>
      <c r="H426" s="604">
        <f t="shared" si="19"/>
        <v>0</v>
      </c>
      <c r="I426" s="470"/>
      <c r="J426" s="604">
        <f t="shared" si="20"/>
        <v>0</v>
      </c>
      <c r="K426" s="470"/>
      <c r="L426" s="618">
        <f t="shared" si="21"/>
        <v>0</v>
      </c>
      <c r="M426" s="561"/>
      <c r="N426" s="561"/>
      <c r="O426" s="561"/>
      <c r="P426" s="561"/>
      <c r="Q426" s="561"/>
      <c r="R426" s="561"/>
      <c r="S426" s="562"/>
      <c r="T426" s="562"/>
      <c r="U426" s="562"/>
      <c r="V426" s="562"/>
      <c r="W426" s="562"/>
      <c r="X426" s="562"/>
      <c r="Y426" s="562"/>
      <c r="Z426" s="562"/>
      <c r="AA426" s="562"/>
      <c r="AB426" s="562"/>
      <c r="AC426" s="562"/>
    </row>
    <row r="427" spans="1:16384" s="565" customFormat="1" ht="20.100000000000001" hidden="1" customHeight="1">
      <c r="A427" s="67"/>
      <c r="B427" s="475"/>
      <c r="C427" s="475"/>
      <c r="D427" s="490"/>
      <c r="E427" s="490"/>
      <c r="F427" s="68"/>
      <c r="G427" s="559"/>
      <c r="H427" s="628">
        <f t="shared" si="19"/>
        <v>0</v>
      </c>
      <c r="I427" s="663"/>
      <c r="J427" s="605">
        <f t="shared" si="20"/>
        <v>0</v>
      </c>
      <c r="K427" s="564"/>
      <c r="L427" s="619">
        <f t="shared" si="21"/>
        <v>0</v>
      </c>
      <c r="M427" s="345"/>
      <c r="N427" s="345"/>
      <c r="O427" s="345"/>
      <c r="P427" s="345"/>
      <c r="Q427" s="345"/>
      <c r="R427" s="345"/>
      <c r="S427" s="345"/>
      <c r="T427" s="345"/>
      <c r="U427" s="345"/>
      <c r="V427" s="345"/>
      <c r="W427" s="345"/>
      <c r="X427" s="345"/>
      <c r="Y427" s="345"/>
      <c r="Z427" s="345"/>
      <c r="AA427" s="345"/>
      <c r="AB427" s="345"/>
      <c r="AC427" s="345"/>
    </row>
    <row r="428" spans="1:16384" s="276" customFormat="1" ht="20.100000000000001" hidden="1" customHeight="1">
      <c r="A428" s="476"/>
      <c r="B428" s="464"/>
      <c r="C428" s="464"/>
      <c r="D428" s="563"/>
      <c r="E428" s="495"/>
      <c r="F428" s="563"/>
      <c r="G428" s="314"/>
      <c r="H428" s="588">
        <f t="shared" si="19"/>
        <v>0</v>
      </c>
      <c r="I428" s="314"/>
      <c r="J428" s="588">
        <f t="shared" si="20"/>
        <v>0</v>
      </c>
      <c r="K428" s="314"/>
      <c r="L428" s="132">
        <f t="shared" si="21"/>
        <v>0</v>
      </c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  <c r="AA428" s="272"/>
      <c r="AB428" s="272"/>
      <c r="AC428" s="272"/>
    </row>
    <row r="429" spans="1:16384" s="44" customFormat="1" ht="20.100000000000001" hidden="1" customHeight="1">
      <c r="A429" s="476"/>
      <c r="B429" s="478"/>
      <c r="C429" s="478"/>
      <c r="D429" s="300"/>
      <c r="E429" s="443"/>
      <c r="F429" s="444"/>
      <c r="G429" s="388"/>
      <c r="H429" s="591">
        <f t="shared" si="19"/>
        <v>0</v>
      </c>
      <c r="I429" s="388"/>
      <c r="J429" s="591">
        <f t="shared" si="20"/>
        <v>0</v>
      </c>
      <c r="K429" s="388"/>
      <c r="L429" s="523">
        <f t="shared" si="21"/>
        <v>0</v>
      </c>
      <c r="M429" s="272"/>
      <c r="N429" s="272"/>
      <c r="O429" s="272"/>
      <c r="P429" s="272"/>
      <c r="Q429" s="272"/>
      <c r="R429" s="272"/>
      <c r="S429" s="273"/>
      <c r="T429" s="273"/>
      <c r="U429" s="273"/>
      <c r="V429" s="273"/>
      <c r="W429" s="273"/>
      <c r="X429" s="273"/>
      <c r="Y429" s="273"/>
      <c r="Z429" s="273"/>
      <c r="AA429" s="273"/>
      <c r="AB429" s="273"/>
      <c r="AC429" s="273"/>
    </row>
    <row r="430" spans="1:16384" s="44" customFormat="1" ht="20.100000000000001" hidden="1" customHeight="1">
      <c r="A430" s="476"/>
      <c r="B430" s="478"/>
      <c r="C430" s="478"/>
      <c r="D430" s="478"/>
      <c r="E430" s="479"/>
      <c r="F430" s="60"/>
      <c r="G430" s="284"/>
      <c r="H430" s="596">
        <f t="shared" si="19"/>
        <v>0</v>
      </c>
      <c r="I430" s="713"/>
      <c r="J430" s="596">
        <f t="shared" si="20"/>
        <v>0</v>
      </c>
      <c r="K430" s="477"/>
      <c r="L430" s="610">
        <f t="shared" si="21"/>
        <v>0</v>
      </c>
      <c r="M430" s="272"/>
      <c r="N430" s="272"/>
      <c r="O430" s="272"/>
      <c r="P430" s="272"/>
      <c r="Q430" s="272"/>
      <c r="R430" s="272"/>
      <c r="S430" s="273"/>
      <c r="T430" s="273"/>
      <c r="U430" s="273"/>
      <c r="V430" s="273"/>
      <c r="W430" s="273"/>
      <c r="X430" s="273"/>
      <c r="Y430" s="273"/>
      <c r="Z430" s="273"/>
      <c r="AA430" s="273"/>
      <c r="AB430" s="273"/>
      <c r="AC430" s="273"/>
    </row>
    <row r="431" spans="1:16384" s="44" customFormat="1" ht="20.100000000000001" hidden="1" customHeight="1">
      <c r="A431" s="476"/>
      <c r="B431" s="478"/>
      <c r="C431" s="478"/>
      <c r="D431" s="478"/>
      <c r="E431" s="460"/>
      <c r="F431" s="480"/>
      <c r="G431" s="388"/>
      <c r="H431" s="591">
        <f t="shared" si="19"/>
        <v>0</v>
      </c>
      <c r="I431" s="388"/>
      <c r="J431" s="591">
        <f t="shared" si="20"/>
        <v>0</v>
      </c>
      <c r="K431" s="388"/>
      <c r="L431" s="523">
        <f t="shared" si="21"/>
        <v>0</v>
      </c>
      <c r="M431" s="272"/>
      <c r="N431" s="272"/>
      <c r="O431" s="272"/>
      <c r="P431" s="272"/>
      <c r="Q431" s="272"/>
      <c r="R431" s="272"/>
      <c r="S431" s="273"/>
      <c r="T431" s="273"/>
      <c r="U431" s="273"/>
      <c r="V431" s="273"/>
      <c r="W431" s="273"/>
      <c r="X431" s="273"/>
      <c r="Y431" s="273"/>
      <c r="Z431" s="273"/>
      <c r="AA431" s="273"/>
      <c r="AB431" s="273"/>
      <c r="AC431" s="273"/>
    </row>
    <row r="432" spans="1:16384" s="44" customFormat="1" ht="20.100000000000001" hidden="1" customHeight="1">
      <c r="A432" s="476"/>
      <c r="B432" s="478"/>
      <c r="C432" s="478"/>
      <c r="D432" s="478"/>
      <c r="E432" s="481"/>
      <c r="F432" s="468"/>
      <c r="G432" s="123"/>
      <c r="H432" s="596">
        <f t="shared" si="19"/>
        <v>0</v>
      </c>
      <c r="I432" s="664"/>
      <c r="J432" s="596">
        <f t="shared" si="20"/>
        <v>0</v>
      </c>
      <c r="K432" s="477"/>
      <c r="L432" s="610">
        <f t="shared" si="21"/>
        <v>0</v>
      </c>
      <c r="M432" s="272"/>
      <c r="N432" s="272"/>
      <c r="O432" s="272"/>
      <c r="P432" s="272"/>
      <c r="Q432" s="272"/>
      <c r="R432" s="272"/>
      <c r="S432" s="273"/>
      <c r="T432" s="273"/>
      <c r="U432" s="273"/>
      <c r="V432" s="273"/>
      <c r="W432" s="273"/>
      <c r="X432" s="273"/>
      <c r="Y432" s="273"/>
      <c r="Z432" s="273"/>
      <c r="AA432" s="273"/>
      <c r="AB432" s="273"/>
      <c r="AC432" s="273"/>
    </row>
    <row r="433" spans="1:36" s="44" customFormat="1" ht="20.100000000000001" hidden="1" customHeight="1">
      <c r="A433" s="476"/>
      <c r="B433" s="478"/>
      <c r="C433" s="478"/>
      <c r="D433" s="478"/>
      <c r="E433" s="482"/>
      <c r="F433" s="301"/>
      <c r="G433" s="138"/>
      <c r="H433" s="588">
        <f t="shared" si="19"/>
        <v>0</v>
      </c>
      <c r="I433" s="703"/>
      <c r="J433" s="588">
        <f t="shared" si="20"/>
        <v>0</v>
      </c>
      <c r="K433" s="459"/>
      <c r="L433" s="132">
        <f t="shared" si="21"/>
        <v>0</v>
      </c>
      <c r="M433" s="272"/>
      <c r="N433" s="272"/>
      <c r="O433" s="272"/>
      <c r="P433" s="272"/>
      <c r="Q433" s="272"/>
      <c r="R433" s="272"/>
      <c r="S433" s="273"/>
      <c r="T433" s="273"/>
      <c r="U433" s="273"/>
      <c r="V433" s="273"/>
      <c r="W433" s="273"/>
      <c r="X433" s="273"/>
      <c r="Y433" s="273"/>
      <c r="Z433" s="273"/>
      <c r="AA433" s="273"/>
      <c r="AB433" s="273"/>
      <c r="AC433" s="273"/>
    </row>
    <row r="434" spans="1:36" s="44" customFormat="1" ht="20.100000000000001" hidden="1" customHeight="1">
      <c r="A434" s="476"/>
      <c r="B434" s="478"/>
      <c r="C434" s="478"/>
      <c r="D434" s="478"/>
      <c r="E434" s="483"/>
      <c r="F434" s="468"/>
      <c r="G434" s="123"/>
      <c r="H434" s="596">
        <f t="shared" si="19"/>
        <v>0</v>
      </c>
      <c r="I434" s="713"/>
      <c r="J434" s="596">
        <f t="shared" si="20"/>
        <v>0</v>
      </c>
      <c r="K434" s="459"/>
      <c r="L434" s="610">
        <f t="shared" si="21"/>
        <v>0</v>
      </c>
      <c r="M434" s="272"/>
      <c r="N434" s="272"/>
      <c r="O434" s="272"/>
      <c r="P434" s="272"/>
      <c r="Q434" s="272"/>
      <c r="R434" s="272"/>
      <c r="S434" s="273"/>
      <c r="T434" s="273"/>
      <c r="U434" s="273"/>
      <c r="V434" s="273"/>
      <c r="W434" s="273"/>
      <c r="X434" s="273"/>
      <c r="Y434" s="273"/>
      <c r="Z434" s="273"/>
      <c r="AA434" s="273"/>
      <c r="AB434" s="273"/>
      <c r="AC434" s="273"/>
    </row>
    <row r="435" spans="1:36" s="44" customFormat="1" ht="20.100000000000001" hidden="1" customHeight="1">
      <c r="A435" s="476"/>
      <c r="B435" s="478"/>
      <c r="C435" s="478"/>
      <c r="D435" s="478"/>
      <c r="E435" s="460"/>
      <c r="F435" s="480"/>
      <c r="G435" s="388"/>
      <c r="H435" s="591">
        <f t="shared" si="19"/>
        <v>0</v>
      </c>
      <c r="I435" s="388"/>
      <c r="J435" s="591">
        <f t="shared" si="20"/>
        <v>0</v>
      </c>
      <c r="K435" s="484"/>
      <c r="L435" s="523">
        <f t="shared" si="21"/>
        <v>0</v>
      </c>
      <c r="M435" s="272"/>
      <c r="N435" s="272"/>
      <c r="O435" s="272"/>
      <c r="P435" s="272"/>
      <c r="Q435" s="272"/>
      <c r="R435" s="272"/>
      <c r="S435" s="273"/>
      <c r="T435" s="273"/>
      <c r="U435" s="273"/>
      <c r="V435" s="273"/>
      <c r="W435" s="273"/>
      <c r="X435" s="273"/>
      <c r="Y435" s="273"/>
      <c r="Z435" s="273"/>
      <c r="AA435" s="273"/>
      <c r="AB435" s="273"/>
      <c r="AC435" s="273"/>
    </row>
    <row r="436" spans="1:36" s="44" customFormat="1" ht="20.100000000000001" hidden="1" customHeight="1">
      <c r="A436" s="476"/>
      <c r="B436" s="485"/>
      <c r="C436" s="485"/>
      <c r="D436" s="485"/>
      <c r="E436" s="486"/>
      <c r="F436" s="301"/>
      <c r="G436" s="138"/>
      <c r="H436" s="588">
        <f t="shared" si="19"/>
        <v>0</v>
      </c>
      <c r="I436" s="703"/>
      <c r="J436" s="588">
        <f t="shared" si="20"/>
        <v>0</v>
      </c>
      <c r="K436" s="477"/>
      <c r="L436" s="132">
        <f t="shared" si="21"/>
        <v>0</v>
      </c>
      <c r="M436" s="272"/>
      <c r="N436" s="272"/>
      <c r="O436" s="272"/>
      <c r="P436" s="272"/>
      <c r="Q436" s="272"/>
      <c r="R436" s="272"/>
      <c r="S436" s="273"/>
      <c r="T436" s="273"/>
      <c r="U436" s="273"/>
      <c r="V436" s="273"/>
      <c r="W436" s="273"/>
      <c r="X436" s="273"/>
      <c r="Y436" s="273"/>
      <c r="Z436" s="273"/>
      <c r="AA436" s="273"/>
      <c r="AB436" s="273"/>
      <c r="AC436" s="273"/>
    </row>
    <row r="437" spans="1:36" s="44" customFormat="1" ht="20.100000000000001" hidden="1" customHeight="1">
      <c r="A437" s="54"/>
      <c r="B437" s="1086"/>
      <c r="C437" s="1087"/>
      <c r="D437" s="1087"/>
      <c r="E437" s="1087"/>
      <c r="F437" s="487"/>
      <c r="G437" s="657"/>
      <c r="H437" s="606">
        <f t="shared" si="19"/>
        <v>0</v>
      </c>
      <c r="I437" s="657"/>
      <c r="J437" s="606">
        <f t="shared" si="20"/>
        <v>0</v>
      </c>
      <c r="K437" s="657"/>
      <c r="L437" s="613">
        <f t="shared" si="21"/>
        <v>0</v>
      </c>
      <c r="M437" s="272"/>
      <c r="N437" s="272"/>
      <c r="O437" s="272"/>
      <c r="P437" s="272"/>
      <c r="Q437" s="272"/>
      <c r="R437" s="272"/>
      <c r="S437" s="273"/>
      <c r="T437" s="273"/>
      <c r="U437" s="273"/>
      <c r="V437" s="273"/>
      <c r="W437" s="273"/>
      <c r="X437" s="273"/>
      <c r="Y437" s="273"/>
      <c r="Z437" s="273"/>
      <c r="AA437" s="273"/>
      <c r="AB437" s="273"/>
      <c r="AC437" s="273"/>
    </row>
    <row r="438" spans="1:36" s="44" customFormat="1" ht="20.100000000000001" hidden="1" customHeight="1">
      <c r="A438" s="54"/>
      <c r="B438" s="292"/>
      <c r="C438" s="684"/>
      <c r="D438" s="685"/>
      <c r="E438" s="685"/>
      <c r="F438" s="685"/>
      <c r="G438" s="459"/>
      <c r="H438" s="626">
        <f t="shared" si="19"/>
        <v>0</v>
      </c>
      <c r="I438" s="459"/>
      <c r="J438" s="601">
        <f t="shared" si="20"/>
        <v>0</v>
      </c>
      <c r="K438" s="459"/>
      <c r="L438" s="614">
        <f t="shared" si="21"/>
        <v>0</v>
      </c>
      <c r="M438" s="272"/>
      <c r="N438" s="272"/>
      <c r="O438" s="272"/>
      <c r="P438" s="272"/>
      <c r="Q438" s="272"/>
      <c r="R438" s="272"/>
      <c r="S438" s="273"/>
      <c r="T438" s="273"/>
      <c r="U438" s="273"/>
      <c r="V438" s="273"/>
      <c r="W438" s="273"/>
      <c r="X438" s="273"/>
      <c r="Y438" s="273"/>
      <c r="Z438" s="273"/>
      <c r="AA438" s="273"/>
      <c r="AB438" s="273"/>
      <c r="AC438" s="273"/>
    </row>
    <row r="439" spans="1:36" s="44" customFormat="1" ht="20.100000000000001" hidden="1" customHeight="1">
      <c r="A439" s="54"/>
      <c r="B439" s="297"/>
      <c r="C439" s="488"/>
      <c r="D439" s="1074"/>
      <c r="E439" s="1075"/>
      <c r="F439" s="1076"/>
      <c r="G439" s="442"/>
      <c r="H439" s="626">
        <f t="shared" si="19"/>
        <v>0</v>
      </c>
      <c r="I439" s="442"/>
      <c r="J439" s="601">
        <f t="shared" si="20"/>
        <v>0</v>
      </c>
      <c r="K439" s="442"/>
      <c r="L439" s="614">
        <f t="shared" si="21"/>
        <v>0</v>
      </c>
      <c r="M439" s="272"/>
      <c r="N439" s="272"/>
      <c r="O439" s="272"/>
      <c r="P439" s="272"/>
      <c r="Q439" s="272"/>
      <c r="R439" s="272"/>
      <c r="S439" s="273"/>
      <c r="T439" s="273"/>
      <c r="U439" s="273"/>
      <c r="V439" s="273"/>
      <c r="W439" s="273"/>
      <c r="X439" s="273"/>
      <c r="Y439" s="273"/>
      <c r="Z439" s="273"/>
      <c r="AA439" s="273"/>
      <c r="AB439" s="273"/>
      <c r="AC439" s="273"/>
    </row>
    <row r="440" spans="1:36" s="44" customFormat="1" ht="20.100000000000001" hidden="1" customHeight="1">
      <c r="A440" s="54"/>
      <c r="B440" s="297"/>
      <c r="C440" s="55"/>
      <c r="D440" s="55"/>
      <c r="E440" s="460"/>
      <c r="F440" s="480"/>
      <c r="G440" s="445"/>
      <c r="H440" s="602">
        <f t="shared" si="19"/>
        <v>0</v>
      </c>
      <c r="I440" s="445"/>
      <c r="J440" s="602">
        <f t="shared" si="20"/>
        <v>0</v>
      </c>
      <c r="K440" s="445"/>
      <c r="L440" s="615">
        <f t="shared" si="21"/>
        <v>0</v>
      </c>
      <c r="M440" s="272"/>
      <c r="N440" s="272"/>
      <c r="O440" s="272"/>
      <c r="P440" s="272"/>
      <c r="Q440" s="272"/>
      <c r="R440" s="272"/>
      <c r="S440" s="273"/>
      <c r="T440" s="273"/>
      <c r="U440" s="273"/>
      <c r="V440" s="273"/>
      <c r="W440" s="273"/>
      <c r="X440" s="273"/>
      <c r="Y440" s="273"/>
      <c r="Z440" s="273"/>
      <c r="AA440" s="273"/>
      <c r="AB440" s="273"/>
      <c r="AC440" s="273"/>
    </row>
    <row r="441" spans="1:36" s="44" customFormat="1" ht="20.100000000000001" hidden="1" customHeight="1">
      <c r="A441" s="489"/>
      <c r="B441" s="490"/>
      <c r="C441" s="490"/>
      <c r="D441" s="490"/>
      <c r="E441" s="491"/>
      <c r="F441" s="492"/>
      <c r="G441" s="658"/>
      <c r="H441" s="629">
        <f t="shared" si="19"/>
        <v>0</v>
      </c>
      <c r="I441" s="665"/>
      <c r="J441" s="607">
        <f t="shared" si="20"/>
        <v>0</v>
      </c>
      <c r="K441" s="493"/>
      <c r="L441" s="616">
        <f t="shared" si="21"/>
        <v>0</v>
      </c>
      <c r="M441" s="272"/>
      <c r="N441" s="272"/>
      <c r="O441" s="272"/>
      <c r="P441" s="272"/>
      <c r="Q441" s="272"/>
      <c r="R441" s="272"/>
      <c r="S441" s="273"/>
      <c r="T441" s="273"/>
      <c r="U441" s="273"/>
      <c r="V441" s="273"/>
      <c r="W441" s="273"/>
      <c r="X441" s="273"/>
      <c r="Y441" s="273"/>
      <c r="Z441" s="273"/>
      <c r="AA441" s="273"/>
      <c r="AB441" s="273"/>
      <c r="AC441" s="273"/>
    </row>
    <row r="442" spans="1:36" s="78" customFormat="1" ht="20.100000000000001" customHeight="1">
      <c r="A442" s="93" t="s">
        <v>207</v>
      </c>
      <c r="B442" s="94"/>
      <c r="C442" s="511"/>
      <c r="D442" s="512"/>
      <c r="E442" s="512"/>
      <c r="F442" s="513"/>
      <c r="G442" s="370">
        <v>430434</v>
      </c>
      <c r="H442" s="587">
        <f t="shared" si="19"/>
        <v>4.5397329398803716</v>
      </c>
      <c r="I442" s="370">
        <v>424287</v>
      </c>
      <c r="J442" s="587">
        <f t="shared" si="20"/>
        <v>4.7384953931840075</v>
      </c>
      <c r="K442" s="370">
        <v>6147</v>
      </c>
      <c r="L442" s="173">
        <f t="shared" si="21"/>
        <v>6.8650538861435989E-2</v>
      </c>
      <c r="M442" s="875"/>
      <c r="N442" s="85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</row>
    <row r="443" spans="1:36" s="62" customFormat="1" ht="20.100000000000001" customHeight="1">
      <c r="A443" s="876"/>
      <c r="B443" s="440" t="s">
        <v>230</v>
      </c>
      <c r="C443" s="440"/>
      <c r="D443" s="440"/>
      <c r="E443" s="514"/>
      <c r="F443" s="515"/>
      <c r="G443" s="877">
        <v>332889</v>
      </c>
      <c r="H443" s="590">
        <f t="shared" si="19"/>
        <v>3.5109381661853774</v>
      </c>
      <c r="I443" s="877">
        <v>326742</v>
      </c>
      <c r="J443" s="590">
        <f t="shared" si="20"/>
        <v>3.6490994580548755</v>
      </c>
      <c r="K443" s="675">
        <v>6147</v>
      </c>
      <c r="L443" s="517">
        <f t="shared" si="21"/>
        <v>6.8650538861435989E-2</v>
      </c>
      <c r="M443" s="875"/>
      <c r="N443" s="87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</row>
    <row r="444" spans="1:36" s="62" customFormat="1" ht="20.100000000000001" customHeight="1">
      <c r="A444" s="878"/>
      <c r="B444" s="392"/>
      <c r="C444" s="684" t="s">
        <v>177</v>
      </c>
      <c r="D444" s="685"/>
      <c r="E444" s="685"/>
      <c r="F444" s="686"/>
      <c r="G444" s="36">
        <v>227873</v>
      </c>
      <c r="H444" s="596">
        <f t="shared" si="19"/>
        <v>2.4033477007145341</v>
      </c>
      <c r="I444" s="879">
        <v>221167</v>
      </c>
      <c r="J444" s="596">
        <f t="shared" si="20"/>
        <v>2.470023381872005</v>
      </c>
      <c r="K444" s="383">
        <v>6706</v>
      </c>
      <c r="L444" s="130">
        <f t="shared" si="21"/>
        <v>7.4893527510133354E-2</v>
      </c>
      <c r="M444" s="875"/>
      <c r="N444" s="87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</row>
    <row r="445" spans="1:36" s="358" customFormat="1" ht="20.100000000000001" customHeight="1">
      <c r="A445" s="896"/>
      <c r="B445" s="400"/>
      <c r="C445" s="577"/>
      <c r="D445" s="527" t="s">
        <v>178</v>
      </c>
      <c r="E445" s="528"/>
      <c r="F445" s="529"/>
      <c r="G445" s="909">
        <v>167147</v>
      </c>
      <c r="H445" s="592">
        <f t="shared" si="19"/>
        <v>1.7628782617130256</v>
      </c>
      <c r="I445" s="909">
        <v>164863</v>
      </c>
      <c r="J445" s="592">
        <f t="shared" si="20"/>
        <v>1.8412125896067875</v>
      </c>
      <c r="K445" s="530">
        <v>2284</v>
      </c>
      <c r="L445" s="531">
        <f t="shared" si="21"/>
        <v>2.5508025176430745E-2</v>
      </c>
      <c r="M445" s="886"/>
      <c r="N445" s="91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</row>
    <row r="446" spans="1:36" s="5" customFormat="1" ht="20.100000000000001" customHeight="1">
      <c r="A446" s="878"/>
      <c r="B446" s="392"/>
      <c r="C446" s="710"/>
      <c r="D446" s="697"/>
      <c r="E446" s="712" t="s">
        <v>208</v>
      </c>
      <c r="F446" s="718"/>
      <c r="G446" s="884">
        <v>142240</v>
      </c>
      <c r="H446" s="280">
        <f t="shared" si="19"/>
        <v>1.5001872839240953</v>
      </c>
      <c r="I446" s="884">
        <v>140304</v>
      </c>
      <c r="J446" s="280">
        <f t="shared" si="20"/>
        <v>1.5669343101374515</v>
      </c>
      <c r="K446" s="717">
        <v>1936</v>
      </c>
      <c r="L446" s="142">
        <f t="shared" si="21"/>
        <v>2.1621513459531491E-2</v>
      </c>
      <c r="M446" s="875"/>
      <c r="N446" s="87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</row>
    <row r="447" spans="1:36" s="5" customFormat="1" ht="20.100000000000001" customHeight="1">
      <c r="A447" s="878"/>
      <c r="B447" s="392"/>
      <c r="C447" s="710"/>
      <c r="D447" s="697"/>
      <c r="E447" s="694" t="s">
        <v>209</v>
      </c>
      <c r="F447" s="696"/>
      <c r="G447" s="881">
        <v>13053</v>
      </c>
      <c r="H447" s="594">
        <f t="shared" si="19"/>
        <v>0.13766833954626836</v>
      </c>
      <c r="I447" s="881">
        <v>12867</v>
      </c>
      <c r="J447" s="594">
        <f t="shared" si="20"/>
        <v>0.14370042029121471</v>
      </c>
      <c r="K447" s="383">
        <v>186</v>
      </c>
      <c r="L447" s="130">
        <f t="shared" si="21"/>
        <v>2.077273503859947E-3</v>
      </c>
      <c r="M447" s="875"/>
      <c r="N447" s="87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</row>
    <row r="448" spans="1:36" s="62" customFormat="1" ht="20.100000000000001" customHeight="1">
      <c r="A448" s="878"/>
      <c r="B448" s="392"/>
      <c r="C448" s="710"/>
      <c r="D448" s="693"/>
      <c r="E448" s="694" t="s">
        <v>210</v>
      </c>
      <c r="F448" s="696"/>
      <c r="G448" s="881">
        <v>11854</v>
      </c>
      <c r="H448" s="594">
        <f t="shared" si="19"/>
        <v>0.12502263824266188</v>
      </c>
      <c r="I448" s="881">
        <v>11692</v>
      </c>
      <c r="J448" s="594">
        <f t="shared" si="20"/>
        <v>0.13057785917812095</v>
      </c>
      <c r="K448" s="383">
        <v>162</v>
      </c>
      <c r="L448" s="130">
        <f t="shared" si="21"/>
        <v>1.8092382130393085E-3</v>
      </c>
      <c r="M448" s="875"/>
      <c r="N448" s="87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</row>
    <row r="449" spans="1:36" s="62" customFormat="1" ht="20.100000000000001" customHeight="1">
      <c r="A449" s="878"/>
      <c r="B449" s="392"/>
      <c r="C449" s="710"/>
      <c r="D449" s="520" t="s">
        <v>180</v>
      </c>
      <c r="E449" s="521"/>
      <c r="F449" s="522"/>
      <c r="G449" s="880">
        <v>58026</v>
      </c>
      <c r="H449" s="591">
        <f t="shared" si="19"/>
        <v>0.61199288060306212</v>
      </c>
      <c r="I449" s="880">
        <v>53604</v>
      </c>
      <c r="J449" s="591">
        <f t="shared" si="20"/>
        <v>0.59865682204789561</v>
      </c>
      <c r="K449" s="388">
        <v>4422</v>
      </c>
      <c r="L449" s="523">
        <f t="shared" si="21"/>
        <v>4.9385502333702605E-2</v>
      </c>
      <c r="M449" s="875"/>
      <c r="N449" s="87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</row>
    <row r="450" spans="1:36" s="62" customFormat="1" ht="20.100000000000001" customHeight="1">
      <c r="A450" s="878"/>
      <c r="B450" s="392"/>
      <c r="C450" s="710"/>
      <c r="D450" s="709"/>
      <c r="E450" s="694" t="s">
        <v>199</v>
      </c>
      <c r="F450" s="696"/>
      <c r="G450" s="881">
        <v>10440</v>
      </c>
      <c r="H450" s="596">
        <f t="shared" si="19"/>
        <v>0.11010935914066054</v>
      </c>
      <c r="I450" s="881">
        <v>10440</v>
      </c>
      <c r="J450" s="596">
        <f t="shared" si="20"/>
        <v>0.11659535150697767</v>
      </c>
      <c r="K450" s="383">
        <v>0</v>
      </c>
      <c r="L450" s="130">
        <f t="shared" si="21"/>
        <v>0</v>
      </c>
      <c r="M450" s="875"/>
      <c r="N450" s="87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</row>
    <row r="451" spans="1:36" s="551" customFormat="1" ht="20.100000000000001" customHeight="1">
      <c r="A451" s="878"/>
      <c r="B451" s="392"/>
      <c r="C451" s="710"/>
      <c r="D451" s="710"/>
      <c r="E451" s="547" t="s">
        <v>211</v>
      </c>
      <c r="F451" s="572"/>
      <c r="G451" s="882">
        <v>2353</v>
      </c>
      <c r="H451" s="596">
        <f t="shared" si="19"/>
        <v>2.4816793300572241E-2</v>
      </c>
      <c r="I451" s="882">
        <v>2353</v>
      </c>
      <c r="J451" s="596">
        <f t="shared" si="20"/>
        <v>2.6278626637540083E-2</v>
      </c>
      <c r="K451" s="383">
        <v>0</v>
      </c>
      <c r="L451" s="130">
        <f t="shared" si="21"/>
        <v>0</v>
      </c>
      <c r="M451" s="883"/>
      <c r="N451" s="102"/>
      <c r="O451" s="261"/>
      <c r="P451" s="261"/>
      <c r="Q451" s="261"/>
      <c r="R451" s="261"/>
      <c r="S451" s="261"/>
      <c r="T451" s="261"/>
      <c r="U451" s="261"/>
      <c r="V451" s="261"/>
      <c r="W451" s="261"/>
      <c r="X451" s="261"/>
      <c r="Y451" s="261"/>
      <c r="Z451" s="261"/>
      <c r="AA451" s="261"/>
      <c r="AB451" s="261"/>
      <c r="AC451" s="261"/>
      <c r="AD451" s="261"/>
      <c r="AE451" s="261"/>
      <c r="AF451" s="261"/>
      <c r="AG451" s="261"/>
      <c r="AH451" s="261"/>
      <c r="AI451" s="261"/>
      <c r="AJ451" s="261"/>
    </row>
    <row r="452" spans="1:36" s="62" customFormat="1" ht="20.100000000000001" customHeight="1">
      <c r="A452" s="878"/>
      <c r="B452" s="392"/>
      <c r="C452" s="710"/>
      <c r="D452" s="710"/>
      <c r="E452" s="712" t="s">
        <v>212</v>
      </c>
      <c r="F452" s="718"/>
      <c r="G452" s="884">
        <v>7820</v>
      </c>
      <c r="H452" s="588">
        <f t="shared" si="19"/>
        <v>8.2476550620686331E-2</v>
      </c>
      <c r="I452" s="884">
        <v>3120</v>
      </c>
      <c r="J452" s="588">
        <f t="shared" si="20"/>
        <v>3.4844587806682981E-2</v>
      </c>
      <c r="K452" s="717">
        <v>4700</v>
      </c>
      <c r="L452" s="142">
        <f t="shared" si="21"/>
        <v>5.2490244452374997E-2</v>
      </c>
      <c r="M452" s="875"/>
      <c r="N452" s="87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</row>
    <row r="453" spans="1:36" s="62" customFormat="1" ht="20.100000000000001" customHeight="1">
      <c r="A453" s="878"/>
      <c r="B453" s="392"/>
      <c r="C453" s="710"/>
      <c r="D453" s="710"/>
      <c r="E453" s="694" t="s">
        <v>213</v>
      </c>
      <c r="F453" s="696"/>
      <c r="G453" s="881">
        <v>2596</v>
      </c>
      <c r="H453" s="596">
        <f t="shared" si="19"/>
        <v>2.7379683556432447E-2</v>
      </c>
      <c r="I453" s="881">
        <v>2596</v>
      </c>
      <c r="J453" s="596">
        <f t="shared" si="20"/>
        <v>2.8992483957099049E-2</v>
      </c>
      <c r="K453" s="383">
        <v>0</v>
      </c>
      <c r="L453" s="130">
        <f t="shared" si="21"/>
        <v>0</v>
      </c>
      <c r="M453" s="875"/>
      <c r="N453" s="87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</row>
    <row r="454" spans="1:36" s="62" customFormat="1" ht="20.100000000000001" customHeight="1">
      <c r="A454" s="878"/>
      <c r="B454" s="392"/>
      <c r="C454" s="710"/>
      <c r="D454" s="710"/>
      <c r="E454" s="694" t="s">
        <v>214</v>
      </c>
      <c r="F454" s="696"/>
      <c r="G454" s="881">
        <v>9316</v>
      </c>
      <c r="H454" s="596">
        <f t="shared" si="19"/>
        <v>9.8254673348121976E-2</v>
      </c>
      <c r="I454" s="881">
        <v>9316</v>
      </c>
      <c r="J454" s="596">
        <f t="shared" si="20"/>
        <v>0.10404236538687776</v>
      </c>
      <c r="K454" s="383">
        <v>0</v>
      </c>
      <c r="L454" s="130">
        <f t="shared" si="21"/>
        <v>0</v>
      </c>
      <c r="M454" s="875"/>
      <c r="N454" s="87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</row>
    <row r="455" spans="1:36" s="62" customFormat="1" ht="20.100000000000001" customHeight="1">
      <c r="A455" s="878"/>
      <c r="B455" s="392"/>
      <c r="C455" s="710"/>
      <c r="D455" s="711"/>
      <c r="E455" s="712" t="s">
        <v>215</v>
      </c>
      <c r="F455" s="718"/>
      <c r="G455" s="884">
        <v>25501</v>
      </c>
      <c r="H455" s="588">
        <f t="shared" ref="H455:H518" si="22">SUM(G455)/$G$5*100</f>
        <v>0.26895582063658852</v>
      </c>
      <c r="I455" s="884">
        <v>25779</v>
      </c>
      <c r="J455" s="588">
        <f t="shared" ref="J455:J518" si="23">SUM(I455/$I$5)*100</f>
        <v>0.28790340675271814</v>
      </c>
      <c r="K455" s="383">
        <v>-278</v>
      </c>
      <c r="L455" s="142">
        <f t="shared" ref="L455:L518" si="24">SUM(K455)/$I$5*100</f>
        <v>-3.1047421186723941E-3</v>
      </c>
      <c r="M455" s="875"/>
      <c r="N455" s="87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</row>
    <row r="456" spans="1:36" s="62" customFormat="1" ht="20.100000000000001" customHeight="1">
      <c r="A456" s="878"/>
      <c r="B456" s="392"/>
      <c r="C456" s="710"/>
      <c r="D456" s="520" t="s">
        <v>183</v>
      </c>
      <c r="E456" s="521"/>
      <c r="F456" s="522"/>
      <c r="G456" s="880">
        <v>2700</v>
      </c>
      <c r="H456" s="591">
        <f t="shared" si="22"/>
        <v>2.8476558398446688E-2</v>
      </c>
      <c r="I456" s="880">
        <v>2700</v>
      </c>
      <c r="J456" s="591">
        <f t="shared" si="23"/>
        <v>3.0153970217321809E-2</v>
      </c>
      <c r="K456" s="388">
        <v>0</v>
      </c>
      <c r="L456" s="523">
        <f t="shared" si="24"/>
        <v>0</v>
      </c>
      <c r="M456" s="875"/>
      <c r="N456" s="87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</row>
    <row r="457" spans="1:36" s="62" customFormat="1" ht="20.100000000000001" customHeight="1">
      <c r="A457" s="878"/>
      <c r="B457" s="392"/>
      <c r="C457" s="710"/>
      <c r="D457" s="709"/>
      <c r="E457" s="694" t="s">
        <v>216</v>
      </c>
      <c r="F457" s="696"/>
      <c r="G457" s="881">
        <v>1000</v>
      </c>
      <c r="H457" s="596">
        <f t="shared" si="22"/>
        <v>1.0546873480906181E-2</v>
      </c>
      <c r="I457" s="881">
        <v>1000</v>
      </c>
      <c r="J457" s="596">
        <f t="shared" si="23"/>
        <v>1.1168137117526598E-2</v>
      </c>
      <c r="K457" s="383">
        <v>0</v>
      </c>
      <c r="L457" s="130">
        <f t="shared" si="24"/>
        <v>0</v>
      </c>
      <c r="M457" s="875"/>
      <c r="N457" s="87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</row>
    <row r="458" spans="1:36" s="62" customFormat="1" ht="20.100000000000001" customHeight="1">
      <c r="A458" s="878"/>
      <c r="B458" s="392"/>
      <c r="C458" s="711"/>
      <c r="D458" s="711"/>
      <c r="E458" s="712" t="s">
        <v>217</v>
      </c>
      <c r="F458" s="718"/>
      <c r="G458" s="884">
        <v>1700</v>
      </c>
      <c r="H458" s="588">
        <f t="shared" si="22"/>
        <v>1.7929684917540507E-2</v>
      </c>
      <c r="I458" s="884">
        <v>1700</v>
      </c>
      <c r="J458" s="588">
        <f t="shared" si="23"/>
        <v>1.8985833099795214E-2</v>
      </c>
      <c r="K458" s="717">
        <v>0</v>
      </c>
      <c r="L458" s="142">
        <f t="shared" si="24"/>
        <v>0</v>
      </c>
      <c r="M458" s="875"/>
      <c r="N458" s="87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</row>
    <row r="459" spans="1:36" s="885" customFormat="1" ht="20.100000000000001" customHeight="1">
      <c r="A459" s="878"/>
      <c r="B459" s="392"/>
      <c r="C459" s="547" t="s">
        <v>218</v>
      </c>
      <c r="D459" s="695"/>
      <c r="E459" s="695"/>
      <c r="F459" s="696"/>
      <c r="G459" s="881">
        <v>9638</v>
      </c>
      <c r="H459" s="596">
        <f t="shared" si="22"/>
        <v>0.10165076660897376</v>
      </c>
      <c r="I459" s="881">
        <v>4397</v>
      </c>
      <c r="J459" s="596">
        <f t="shared" si="23"/>
        <v>4.9106298905764449E-2</v>
      </c>
      <c r="K459" s="383">
        <v>5241</v>
      </c>
      <c r="L459" s="130">
        <f t="shared" si="24"/>
        <v>5.8532206632956892E-2</v>
      </c>
      <c r="M459" s="875"/>
      <c r="N459" s="90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</row>
    <row r="460" spans="1:36" s="551" customFormat="1" ht="20.100000000000001" customHeight="1">
      <c r="A460" s="391"/>
      <c r="B460" s="392"/>
      <c r="C460" s="519"/>
      <c r="D460" s="889" t="s">
        <v>192</v>
      </c>
      <c r="E460" s="910"/>
      <c r="F460" s="911"/>
      <c r="G460" s="912">
        <v>9638</v>
      </c>
      <c r="H460" s="591">
        <f t="shared" si="22"/>
        <v>0.10165076660897376</v>
      </c>
      <c r="I460" s="912">
        <v>4397</v>
      </c>
      <c r="J460" s="591">
        <f t="shared" si="23"/>
        <v>4.9106298905764449E-2</v>
      </c>
      <c r="K460" s="388">
        <v>5241</v>
      </c>
      <c r="L460" s="523">
        <f t="shared" si="24"/>
        <v>5.8532206632956892E-2</v>
      </c>
      <c r="M460" s="883"/>
      <c r="N460" s="102"/>
      <c r="O460" s="261"/>
      <c r="P460" s="261"/>
      <c r="Q460" s="261"/>
      <c r="R460" s="261"/>
      <c r="S460" s="261"/>
      <c r="T460" s="261"/>
      <c r="U460" s="261"/>
      <c r="V460" s="261"/>
      <c r="W460" s="261"/>
      <c r="X460" s="261"/>
      <c r="Y460" s="261"/>
      <c r="Z460" s="261"/>
      <c r="AA460" s="261"/>
      <c r="AB460" s="261"/>
      <c r="AC460" s="261"/>
      <c r="AD460" s="261"/>
      <c r="AE460" s="261"/>
      <c r="AF460" s="261"/>
      <c r="AG460" s="261"/>
      <c r="AH460" s="261"/>
      <c r="AI460" s="261"/>
      <c r="AJ460" s="261"/>
    </row>
    <row r="461" spans="1:36" s="885" customFormat="1" ht="20.100000000000001" customHeight="1">
      <c r="A461" s="878"/>
      <c r="B461" s="392"/>
      <c r="C461" s="524"/>
      <c r="D461" s="524"/>
      <c r="E461" s="712" t="s">
        <v>195</v>
      </c>
      <c r="F461" s="718"/>
      <c r="G461" s="884">
        <v>5188</v>
      </c>
      <c r="H461" s="588">
        <f t="shared" si="22"/>
        <v>5.4717179618941264E-2</v>
      </c>
      <c r="I461" s="884">
        <v>2308</v>
      </c>
      <c r="J461" s="588">
        <f t="shared" si="23"/>
        <v>2.5776060467251383E-2</v>
      </c>
      <c r="K461" s="717">
        <v>2880</v>
      </c>
      <c r="L461" s="142">
        <f t="shared" si="24"/>
        <v>3.2164234898476599E-2</v>
      </c>
      <c r="M461" s="875"/>
      <c r="N461" s="90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</row>
    <row r="462" spans="1:36" s="62" customFormat="1" ht="20.100000000000001" customHeight="1">
      <c r="A462" s="878"/>
      <c r="B462" s="392"/>
      <c r="C462" s="525"/>
      <c r="D462" s="525"/>
      <c r="E462" s="694" t="s">
        <v>219</v>
      </c>
      <c r="F462" s="696"/>
      <c r="G462" s="881">
        <v>4450</v>
      </c>
      <c r="H462" s="596">
        <f t="shared" si="22"/>
        <v>4.6933586990032507E-2</v>
      </c>
      <c r="I462" s="881">
        <v>2089</v>
      </c>
      <c r="J462" s="596">
        <f t="shared" si="23"/>
        <v>2.3330238438513062E-2</v>
      </c>
      <c r="K462" s="383">
        <v>2361</v>
      </c>
      <c r="L462" s="130">
        <f t="shared" si="24"/>
        <v>2.6367971734480293E-2</v>
      </c>
      <c r="M462" s="875"/>
      <c r="N462" s="90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</row>
    <row r="463" spans="1:36" s="62" customFormat="1" ht="20.100000000000001" customHeight="1">
      <c r="A463" s="878"/>
      <c r="B463" s="392"/>
      <c r="C463" s="547" t="s">
        <v>179</v>
      </c>
      <c r="D463" s="887"/>
      <c r="E463" s="695"/>
      <c r="F463" s="696"/>
      <c r="G463" s="881">
        <v>95378</v>
      </c>
      <c r="H463" s="596">
        <f t="shared" si="22"/>
        <v>1.0059396988618696</v>
      </c>
      <c r="I463" s="881">
        <v>101178</v>
      </c>
      <c r="J463" s="596">
        <f t="shared" si="23"/>
        <v>1.129969777277106</v>
      </c>
      <c r="K463" s="383">
        <v>-5800</v>
      </c>
      <c r="L463" s="130">
        <f t="shared" si="24"/>
        <v>-6.4775195281654263E-2</v>
      </c>
      <c r="M463" s="875"/>
      <c r="N463" s="90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</row>
    <row r="464" spans="1:36" s="62" customFormat="1" ht="20.100000000000001" customHeight="1">
      <c r="A464" s="878"/>
      <c r="B464" s="392"/>
      <c r="C464" s="519"/>
      <c r="D464" s="888" t="s">
        <v>180</v>
      </c>
      <c r="E464" s="520"/>
      <c r="F464" s="522"/>
      <c r="G464" s="880">
        <v>60852</v>
      </c>
      <c r="H464" s="591">
        <f t="shared" si="22"/>
        <v>0.64179834506010291</v>
      </c>
      <c r="I464" s="880">
        <v>60852</v>
      </c>
      <c r="J464" s="591">
        <f t="shared" si="23"/>
        <v>0.67960347987572844</v>
      </c>
      <c r="K464" s="388">
        <v>0</v>
      </c>
      <c r="L464" s="523">
        <f t="shared" si="24"/>
        <v>0</v>
      </c>
      <c r="M464" s="875"/>
      <c r="N464" s="90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</row>
    <row r="465" spans="1:36" s="885" customFormat="1" ht="20.100000000000001" customHeight="1">
      <c r="A465" s="878"/>
      <c r="B465" s="392"/>
      <c r="C465" s="524"/>
      <c r="D465" s="709"/>
      <c r="E465" s="694" t="s">
        <v>220</v>
      </c>
      <c r="F465" s="696"/>
      <c r="G465" s="881">
        <v>38760</v>
      </c>
      <c r="H465" s="596">
        <f t="shared" si="22"/>
        <v>0.40879681611992352</v>
      </c>
      <c r="I465" s="881">
        <v>38760</v>
      </c>
      <c r="J465" s="596">
        <f t="shared" si="23"/>
        <v>0.43287699467533092</v>
      </c>
      <c r="K465" s="383">
        <v>0</v>
      </c>
      <c r="L465" s="130">
        <f t="shared" si="24"/>
        <v>0</v>
      </c>
      <c r="M465" s="875"/>
      <c r="N465" s="90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</row>
    <row r="466" spans="1:36" s="551" customFormat="1" ht="20.100000000000001" customHeight="1">
      <c r="A466" s="878"/>
      <c r="B466" s="392"/>
      <c r="C466" s="524"/>
      <c r="D466" s="710"/>
      <c r="E466" s="694" t="s">
        <v>221</v>
      </c>
      <c r="F466" s="696"/>
      <c r="G466" s="881">
        <v>10500</v>
      </c>
      <c r="H466" s="596">
        <f t="shared" si="22"/>
        <v>0.11074217154951489</v>
      </c>
      <c r="I466" s="881">
        <v>10500</v>
      </c>
      <c r="J466" s="596">
        <f t="shared" si="23"/>
        <v>0.11726543973402925</v>
      </c>
      <c r="K466" s="383">
        <v>0</v>
      </c>
      <c r="L466" s="130">
        <f t="shared" si="24"/>
        <v>0</v>
      </c>
      <c r="M466" s="875"/>
      <c r="N466" s="102"/>
      <c r="O466" s="261"/>
      <c r="P466" s="261"/>
      <c r="Q466" s="261"/>
      <c r="R466" s="261"/>
      <c r="S466" s="261"/>
      <c r="T466" s="261"/>
      <c r="U466" s="261"/>
      <c r="V466" s="261"/>
      <c r="W466" s="261"/>
      <c r="X466" s="261"/>
      <c r="Y466" s="261"/>
      <c r="Z466" s="261"/>
      <c r="AA466" s="261"/>
      <c r="AB466" s="261"/>
      <c r="AC466" s="261"/>
      <c r="AD466" s="261"/>
      <c r="AE466" s="261"/>
      <c r="AF466" s="261"/>
      <c r="AG466" s="261"/>
      <c r="AH466" s="261"/>
      <c r="AI466" s="261"/>
      <c r="AJ466" s="261"/>
    </row>
    <row r="467" spans="1:36" s="361" customFormat="1" ht="20.100000000000001" customHeight="1">
      <c r="A467" s="896"/>
      <c r="B467" s="400"/>
      <c r="C467" s="539"/>
      <c r="D467" s="566"/>
      <c r="E467" s="544" t="s">
        <v>222</v>
      </c>
      <c r="F467" s="545"/>
      <c r="G467" s="897">
        <v>6474</v>
      </c>
      <c r="H467" s="595">
        <f t="shared" si="22"/>
        <v>6.8280458915386616E-2</v>
      </c>
      <c r="I467" s="897">
        <v>6474</v>
      </c>
      <c r="J467" s="595">
        <f t="shared" si="23"/>
        <v>7.2302519698867182E-2</v>
      </c>
      <c r="K467" s="406">
        <v>0</v>
      </c>
      <c r="L467" s="175">
        <f t="shared" si="24"/>
        <v>0</v>
      </c>
      <c r="M467" s="886"/>
      <c r="N467" s="91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</row>
    <row r="468" spans="1:36" s="373" customFormat="1" ht="20.100000000000001" customHeight="1">
      <c r="A468" s="878"/>
      <c r="B468" s="392"/>
      <c r="C468" s="524"/>
      <c r="D468" s="710"/>
      <c r="E468" s="712" t="s">
        <v>223</v>
      </c>
      <c r="F468" s="718"/>
      <c r="G468" s="884">
        <v>3000</v>
      </c>
      <c r="H468" s="588">
        <f t="shared" si="22"/>
        <v>3.1640620442718544E-2</v>
      </c>
      <c r="I468" s="884">
        <v>3000</v>
      </c>
      <c r="J468" s="588">
        <f t="shared" si="23"/>
        <v>3.350441135257979E-2</v>
      </c>
      <c r="K468" s="717">
        <v>0</v>
      </c>
      <c r="L468" s="142">
        <f t="shared" si="24"/>
        <v>0</v>
      </c>
      <c r="M468" s="875"/>
      <c r="N468" s="102"/>
      <c r="O468" s="261"/>
      <c r="P468" s="261"/>
      <c r="Q468" s="261"/>
      <c r="R468" s="261"/>
      <c r="S468" s="261"/>
      <c r="T468" s="261"/>
      <c r="U468" s="261"/>
      <c r="V468" s="261"/>
      <c r="W468" s="261"/>
      <c r="X468" s="261"/>
      <c r="Y468" s="261"/>
      <c r="Z468" s="261"/>
      <c r="AA468" s="261"/>
      <c r="AB468" s="261"/>
      <c r="AC468" s="261"/>
      <c r="AD468" s="261"/>
      <c r="AE468" s="261"/>
      <c r="AF468" s="261"/>
      <c r="AG468" s="261"/>
      <c r="AH468" s="261"/>
      <c r="AI468" s="261"/>
      <c r="AJ468" s="261"/>
    </row>
    <row r="469" spans="1:36" s="885" customFormat="1" ht="20.100000000000001" customHeight="1">
      <c r="A469" s="878"/>
      <c r="B469" s="392"/>
      <c r="C469" s="524"/>
      <c r="D469" s="711"/>
      <c r="E469" s="694" t="s">
        <v>224</v>
      </c>
      <c r="F469" s="696"/>
      <c r="G469" s="881">
        <v>2118</v>
      </c>
      <c r="H469" s="596">
        <f t="shared" si="22"/>
        <v>2.2338278032559292E-2</v>
      </c>
      <c r="I469" s="881">
        <v>2118</v>
      </c>
      <c r="J469" s="596">
        <f t="shared" si="23"/>
        <v>2.365411441492133E-2</v>
      </c>
      <c r="K469" s="383">
        <v>0</v>
      </c>
      <c r="L469" s="130">
        <f t="shared" si="24"/>
        <v>0</v>
      </c>
      <c r="M469" s="875"/>
      <c r="N469" s="90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</row>
    <row r="470" spans="1:36" s="358" customFormat="1" ht="20.100000000000001" customHeight="1">
      <c r="A470" s="878"/>
      <c r="B470" s="392"/>
      <c r="C470" s="524"/>
      <c r="D470" s="889" t="s">
        <v>225</v>
      </c>
      <c r="E470" s="521"/>
      <c r="F470" s="522"/>
      <c r="G470" s="880">
        <v>7040</v>
      </c>
      <c r="H470" s="591">
        <f t="shared" si="22"/>
        <v>7.4249989305579508E-2</v>
      </c>
      <c r="I470" s="880">
        <v>12840</v>
      </c>
      <c r="J470" s="591">
        <f t="shared" si="23"/>
        <v>0.14339888058904149</v>
      </c>
      <c r="K470" s="388">
        <v>-5800</v>
      </c>
      <c r="L470" s="523">
        <f t="shared" si="24"/>
        <v>-6.4775195281654263E-2</v>
      </c>
      <c r="M470" s="875"/>
      <c r="N470" s="91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</row>
    <row r="471" spans="1:36" s="62" customFormat="1" ht="20.100000000000001" customHeight="1">
      <c r="A471" s="878"/>
      <c r="B471" s="392"/>
      <c r="C471" s="524"/>
      <c r="D471" s="519"/>
      <c r="E471" s="537" t="s">
        <v>226</v>
      </c>
      <c r="F471" s="537"/>
      <c r="G471" s="881">
        <v>5500</v>
      </c>
      <c r="H471" s="596">
        <f t="shared" si="22"/>
        <v>5.8007804144983993E-2</v>
      </c>
      <c r="I471" s="881">
        <v>12000</v>
      </c>
      <c r="J471" s="596">
        <f t="shared" si="23"/>
        <v>0.13401764541031916</v>
      </c>
      <c r="K471" s="383">
        <v>-6500</v>
      </c>
      <c r="L471" s="130">
        <f t="shared" si="24"/>
        <v>-7.2592891263922876E-2</v>
      </c>
      <c r="M471" s="875"/>
      <c r="N471" s="87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</row>
    <row r="472" spans="1:36" s="62" customFormat="1" ht="20.100000000000001" customHeight="1">
      <c r="A472" s="878"/>
      <c r="B472" s="392"/>
      <c r="C472" s="524"/>
      <c r="D472" s="524"/>
      <c r="E472" s="698" t="s">
        <v>227</v>
      </c>
      <c r="F472" s="699"/>
      <c r="G472" s="890">
        <v>1540</v>
      </c>
      <c r="H472" s="594">
        <f t="shared" si="22"/>
        <v>1.6242185160595519E-2</v>
      </c>
      <c r="I472" s="890">
        <v>840</v>
      </c>
      <c r="J472" s="594">
        <f t="shared" si="23"/>
        <v>9.3812351787223424E-3</v>
      </c>
      <c r="K472" s="383">
        <v>700</v>
      </c>
      <c r="L472" s="538">
        <f t="shared" si="24"/>
        <v>7.8176959822686184E-3</v>
      </c>
      <c r="M472" s="875"/>
      <c r="N472" s="87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</row>
    <row r="473" spans="1:36" s="551" customFormat="1" ht="20.100000000000001" customHeight="1">
      <c r="A473" s="878"/>
      <c r="B473" s="392"/>
      <c r="C473" s="524"/>
      <c r="D473" s="888" t="s">
        <v>179</v>
      </c>
      <c r="E473" s="520"/>
      <c r="F473" s="522"/>
      <c r="G473" s="880">
        <v>27486</v>
      </c>
      <c r="H473" s="591">
        <f t="shared" si="22"/>
        <v>0.2898913644961873</v>
      </c>
      <c r="I473" s="880">
        <v>27486</v>
      </c>
      <c r="J473" s="591">
        <f t="shared" si="23"/>
        <v>0.30696741681233602</v>
      </c>
      <c r="K473" s="388">
        <v>0</v>
      </c>
      <c r="L473" s="523">
        <f t="shared" si="24"/>
        <v>0</v>
      </c>
      <c r="M473" s="883"/>
      <c r="N473" s="102"/>
      <c r="O473" s="261"/>
      <c r="P473" s="261"/>
      <c r="Q473" s="261"/>
      <c r="R473" s="261"/>
      <c r="S473" s="261"/>
      <c r="T473" s="261"/>
      <c r="U473" s="261"/>
      <c r="V473" s="261"/>
      <c r="W473" s="261"/>
      <c r="X473" s="261"/>
      <c r="Y473" s="261"/>
      <c r="Z473" s="261"/>
      <c r="AA473" s="261"/>
      <c r="AB473" s="261"/>
      <c r="AC473" s="261"/>
      <c r="AD473" s="261"/>
      <c r="AE473" s="261"/>
      <c r="AF473" s="261"/>
      <c r="AG473" s="261"/>
      <c r="AH473" s="261"/>
      <c r="AI473" s="261"/>
      <c r="AJ473" s="261"/>
    </row>
    <row r="474" spans="1:36" s="5" customFormat="1" ht="20.100000000000001" customHeight="1">
      <c r="A474" s="878"/>
      <c r="B474" s="398"/>
      <c r="C474" s="524"/>
      <c r="D474" s="525"/>
      <c r="E474" s="693" t="s">
        <v>228</v>
      </c>
      <c r="F474" s="693"/>
      <c r="G474" s="884">
        <v>27486</v>
      </c>
      <c r="H474" s="588">
        <f t="shared" si="22"/>
        <v>0.2898913644961873</v>
      </c>
      <c r="I474" s="884">
        <v>27486</v>
      </c>
      <c r="J474" s="588">
        <f t="shared" si="23"/>
        <v>0.30696741681233602</v>
      </c>
      <c r="K474" s="717">
        <v>0</v>
      </c>
      <c r="L474" s="142">
        <f t="shared" si="24"/>
        <v>0</v>
      </c>
      <c r="M474" s="875"/>
      <c r="N474" s="87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</row>
    <row r="475" spans="1:36" s="5" customFormat="1" ht="20.100000000000001" customHeight="1">
      <c r="A475" s="876"/>
      <c r="B475" s="440" t="s">
        <v>231</v>
      </c>
      <c r="C475" s="672"/>
      <c r="D475" s="440"/>
      <c r="E475" s="891"/>
      <c r="F475" s="515"/>
      <c r="G475" s="892">
        <v>97545</v>
      </c>
      <c r="H475" s="590">
        <f t="shared" si="22"/>
        <v>1.0287947736949934</v>
      </c>
      <c r="I475" s="892">
        <v>97545</v>
      </c>
      <c r="J475" s="590">
        <f t="shared" si="23"/>
        <v>1.0893959351291318</v>
      </c>
      <c r="K475" s="516">
        <v>0</v>
      </c>
      <c r="L475" s="517">
        <f t="shared" si="24"/>
        <v>0</v>
      </c>
      <c r="M475" s="875"/>
      <c r="N475" s="87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</row>
    <row r="476" spans="1:36" s="78" customFormat="1" ht="20.100000000000001" customHeight="1">
      <c r="A476" s="878"/>
      <c r="B476" s="392"/>
      <c r="C476" s="684" t="s">
        <v>177</v>
      </c>
      <c r="D476" s="685"/>
      <c r="E476" s="685"/>
      <c r="F476" s="686"/>
      <c r="G476" s="879">
        <v>72524</v>
      </c>
      <c r="H476" s="594">
        <f t="shared" si="22"/>
        <v>0.76490145232923989</v>
      </c>
      <c r="I476" s="879">
        <v>72524</v>
      </c>
      <c r="J476" s="594">
        <f t="shared" si="23"/>
        <v>0.80995797631149891</v>
      </c>
      <c r="K476" s="383">
        <v>0</v>
      </c>
      <c r="L476" s="130">
        <f t="shared" si="24"/>
        <v>0</v>
      </c>
      <c r="M476" s="875"/>
      <c r="N476" s="85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</row>
    <row r="477" spans="1:36" s="893" customFormat="1" ht="20.100000000000001" customHeight="1">
      <c r="A477" s="878"/>
      <c r="B477" s="392"/>
      <c r="C477" s="709"/>
      <c r="D477" s="520" t="s">
        <v>178</v>
      </c>
      <c r="E477" s="521"/>
      <c r="F477" s="522"/>
      <c r="G477" s="880">
        <v>51583</v>
      </c>
      <c r="H477" s="591">
        <f t="shared" si="22"/>
        <v>0.54403937476558362</v>
      </c>
      <c r="I477" s="880">
        <v>50410</v>
      </c>
      <c r="J477" s="591">
        <f t="shared" si="23"/>
        <v>0.56298579209451571</v>
      </c>
      <c r="K477" s="388">
        <v>1173</v>
      </c>
      <c r="L477" s="523">
        <f t="shared" si="24"/>
        <v>1.3100224838858698E-2</v>
      </c>
      <c r="M477" s="875"/>
      <c r="N477" s="312"/>
      <c r="O477" s="312"/>
      <c r="P477" s="312"/>
      <c r="Q477" s="312"/>
      <c r="R477" s="312"/>
      <c r="S477" s="313"/>
      <c r="T477" s="313"/>
      <c r="U477" s="313"/>
      <c r="V477" s="313"/>
      <c r="W477" s="313"/>
      <c r="X477" s="313"/>
      <c r="Y477" s="313"/>
      <c r="Z477" s="313"/>
      <c r="AA477" s="313"/>
      <c r="AB477" s="313"/>
      <c r="AC477" s="313"/>
    </row>
    <row r="478" spans="1:36" s="893" customFormat="1" ht="20.100000000000001" customHeight="1">
      <c r="A478" s="878"/>
      <c r="B478" s="392"/>
      <c r="C478" s="710"/>
      <c r="D478" s="894"/>
      <c r="E478" s="694" t="s">
        <v>208</v>
      </c>
      <c r="F478" s="696"/>
      <c r="G478" s="881">
        <v>43884</v>
      </c>
      <c r="H478" s="274">
        <f t="shared" si="22"/>
        <v>0.46283899583608684</v>
      </c>
      <c r="I478" s="881">
        <v>42900</v>
      </c>
      <c r="J478" s="274">
        <f t="shared" si="23"/>
        <v>0.47911308234189098</v>
      </c>
      <c r="K478" s="383">
        <v>984</v>
      </c>
      <c r="L478" s="610">
        <f t="shared" si="24"/>
        <v>1.0989446923646172E-2</v>
      </c>
      <c r="M478" s="875"/>
      <c r="N478" s="312"/>
      <c r="O478" s="312"/>
      <c r="P478" s="312"/>
      <c r="Q478" s="312"/>
      <c r="R478" s="312"/>
      <c r="S478" s="313"/>
      <c r="T478" s="313"/>
      <c r="U478" s="313"/>
      <c r="V478" s="313"/>
      <c r="W478" s="313"/>
      <c r="X478" s="313"/>
      <c r="Y478" s="313"/>
      <c r="Z478" s="313"/>
      <c r="AA478" s="313"/>
      <c r="AB478" s="313"/>
      <c r="AC478" s="313"/>
    </row>
    <row r="479" spans="1:36" s="893" customFormat="1" ht="20.100000000000001" customHeight="1">
      <c r="A479" s="878"/>
      <c r="B479" s="392"/>
      <c r="C479" s="710"/>
      <c r="D479" s="570"/>
      <c r="E479" s="694" t="s">
        <v>209</v>
      </c>
      <c r="F479" s="696"/>
      <c r="G479" s="881">
        <v>4024</v>
      </c>
      <c r="H479" s="594">
        <f t="shared" si="22"/>
        <v>4.2440618887166472E-2</v>
      </c>
      <c r="I479" s="881">
        <v>3935</v>
      </c>
      <c r="J479" s="594">
        <f t="shared" si="23"/>
        <v>4.3946619557467162E-2</v>
      </c>
      <c r="K479" s="383">
        <v>89</v>
      </c>
      <c r="L479" s="610">
        <f t="shared" si="24"/>
        <v>9.9396420345986697E-4</v>
      </c>
      <c r="M479" s="875"/>
      <c r="N479" s="312"/>
      <c r="O479" s="312"/>
      <c r="P479" s="312"/>
      <c r="Q479" s="312"/>
      <c r="R479" s="312"/>
      <c r="S479" s="313"/>
      <c r="T479" s="313"/>
      <c r="U479" s="313"/>
      <c r="V479" s="313"/>
      <c r="W479" s="313"/>
      <c r="X479" s="313"/>
      <c r="Y479" s="313"/>
      <c r="Z479" s="313"/>
      <c r="AA479" s="313"/>
      <c r="AB479" s="313"/>
      <c r="AC479" s="313"/>
    </row>
    <row r="480" spans="1:36" s="574" customFormat="1" ht="20.100000000000001" customHeight="1">
      <c r="A480" s="878"/>
      <c r="B480" s="392"/>
      <c r="C480" s="710"/>
      <c r="D480" s="895"/>
      <c r="E480" s="887" t="s">
        <v>229</v>
      </c>
      <c r="F480" s="572"/>
      <c r="G480" s="881">
        <v>3675</v>
      </c>
      <c r="H480" s="594">
        <f t="shared" si="22"/>
        <v>3.8759760042330213E-2</v>
      </c>
      <c r="I480" s="881">
        <v>3575</v>
      </c>
      <c r="J480" s="594">
        <f t="shared" si="23"/>
        <v>3.9926090195157582E-2</v>
      </c>
      <c r="K480" s="383">
        <v>100</v>
      </c>
      <c r="L480" s="610">
        <f t="shared" si="24"/>
        <v>1.1168137117526596E-3</v>
      </c>
      <c r="M480" s="875"/>
      <c r="N480" s="312"/>
      <c r="O480" s="312"/>
      <c r="P480" s="312"/>
      <c r="Q480" s="312"/>
      <c r="R480" s="312"/>
      <c r="S480" s="312"/>
      <c r="T480" s="312"/>
      <c r="U480" s="312"/>
      <c r="V480" s="312"/>
      <c r="W480" s="312"/>
      <c r="X480" s="312"/>
      <c r="Y480" s="312"/>
      <c r="Z480" s="312"/>
      <c r="AA480" s="312"/>
      <c r="AB480" s="312"/>
      <c r="AC480" s="312"/>
    </row>
    <row r="481" spans="1:29" s="574" customFormat="1" ht="20.100000000000001" customHeight="1">
      <c r="A481" s="878"/>
      <c r="B481" s="392"/>
      <c r="C481" s="710"/>
      <c r="D481" s="520" t="s">
        <v>180</v>
      </c>
      <c r="E481" s="521"/>
      <c r="F481" s="521"/>
      <c r="G481" s="880">
        <v>19041</v>
      </c>
      <c r="H481" s="591">
        <f t="shared" si="22"/>
        <v>0.20082301794993462</v>
      </c>
      <c r="I481" s="880">
        <v>20214</v>
      </c>
      <c r="J481" s="591">
        <f t="shared" si="23"/>
        <v>0.2257527236936826</v>
      </c>
      <c r="K481" s="388">
        <v>-1173</v>
      </c>
      <c r="L481" s="523">
        <f t="shared" si="24"/>
        <v>-1.3100224838858698E-2</v>
      </c>
      <c r="M481" s="875"/>
      <c r="N481" s="312"/>
      <c r="O481" s="312"/>
      <c r="P481" s="312"/>
      <c r="Q481" s="312"/>
      <c r="R481" s="312"/>
      <c r="S481" s="312"/>
      <c r="T481" s="312"/>
      <c r="U481" s="312"/>
      <c r="V481" s="312"/>
      <c r="W481" s="312"/>
      <c r="X481" s="312"/>
      <c r="Y481" s="312"/>
      <c r="Z481" s="312"/>
      <c r="AA481" s="312"/>
      <c r="AB481" s="312"/>
      <c r="AC481" s="312"/>
    </row>
    <row r="482" spans="1:29" s="904" customFormat="1" ht="20.100000000000001" customHeight="1">
      <c r="A482" s="878"/>
      <c r="B482" s="392"/>
      <c r="C482" s="710"/>
      <c r="D482" s="709"/>
      <c r="E482" s="694" t="s">
        <v>199</v>
      </c>
      <c r="F482" s="696"/>
      <c r="G482" s="881">
        <v>2400</v>
      </c>
      <c r="H482" s="596">
        <f t="shared" si="22"/>
        <v>2.5312496354174836E-2</v>
      </c>
      <c r="I482" s="881">
        <v>2400</v>
      </c>
      <c r="J482" s="596">
        <f t="shared" si="23"/>
        <v>2.6803529082063831E-2</v>
      </c>
      <c r="K482" s="383">
        <v>0</v>
      </c>
      <c r="L482" s="610">
        <f t="shared" si="24"/>
        <v>0</v>
      </c>
      <c r="M482" s="883"/>
      <c r="N482" s="287"/>
      <c r="O482" s="287"/>
      <c r="P482" s="287"/>
      <c r="Q482" s="287"/>
      <c r="R482" s="287"/>
      <c r="S482" s="550"/>
      <c r="T482" s="550"/>
      <c r="U482" s="550"/>
      <c r="V482" s="550"/>
      <c r="W482" s="550"/>
      <c r="X482" s="550"/>
      <c r="Y482" s="550"/>
      <c r="Z482" s="550"/>
      <c r="AA482" s="550"/>
      <c r="AB482" s="550"/>
      <c r="AC482" s="550"/>
    </row>
    <row r="483" spans="1:29" s="893" customFormat="1" ht="20.100000000000001" customHeight="1">
      <c r="A483" s="878"/>
      <c r="B483" s="392"/>
      <c r="C483" s="710"/>
      <c r="D483" s="710"/>
      <c r="E483" s="712" t="s">
        <v>211</v>
      </c>
      <c r="F483" s="718"/>
      <c r="G483" s="884">
        <v>3000</v>
      </c>
      <c r="H483" s="588">
        <f t="shared" si="22"/>
        <v>3.1640620442718544E-2</v>
      </c>
      <c r="I483" s="884">
        <v>3000</v>
      </c>
      <c r="J483" s="588">
        <f t="shared" si="23"/>
        <v>3.350441135257979E-2</v>
      </c>
      <c r="K483" s="717">
        <v>0</v>
      </c>
      <c r="L483" s="132">
        <f t="shared" si="24"/>
        <v>0</v>
      </c>
      <c r="M483" s="875"/>
      <c r="N483" s="312"/>
      <c r="O483" s="312"/>
      <c r="P483" s="312"/>
      <c r="Q483" s="312"/>
      <c r="R483" s="312"/>
      <c r="S483" s="313"/>
      <c r="T483" s="313"/>
      <c r="U483" s="313"/>
      <c r="V483" s="313"/>
      <c r="W483" s="313"/>
      <c r="X483" s="313"/>
      <c r="Y483" s="313"/>
      <c r="Z483" s="313"/>
      <c r="AA483" s="313"/>
      <c r="AB483" s="313"/>
      <c r="AC483" s="313"/>
    </row>
    <row r="484" spans="1:29" s="893" customFormat="1" ht="20.100000000000001" customHeight="1">
      <c r="A484" s="878"/>
      <c r="B484" s="392"/>
      <c r="C484" s="710"/>
      <c r="D484" s="710"/>
      <c r="E484" s="694" t="s">
        <v>212</v>
      </c>
      <c r="F484" s="696"/>
      <c r="G484" s="881">
        <v>2040</v>
      </c>
      <c r="H484" s="596">
        <f t="shared" si="22"/>
        <v>2.1515621901048609E-2</v>
      </c>
      <c r="I484" s="881">
        <v>2040</v>
      </c>
      <c r="J484" s="596">
        <f t="shared" si="23"/>
        <v>2.2782999719754254E-2</v>
      </c>
      <c r="K484" s="383">
        <v>0</v>
      </c>
      <c r="L484" s="610">
        <f t="shared" si="24"/>
        <v>0</v>
      </c>
      <c r="M484" s="875"/>
      <c r="N484" s="312"/>
      <c r="O484" s="312"/>
      <c r="P484" s="312"/>
      <c r="Q484" s="312"/>
      <c r="R484" s="312"/>
      <c r="S484" s="313"/>
      <c r="T484" s="313"/>
      <c r="U484" s="313"/>
      <c r="V484" s="313"/>
      <c r="W484" s="313"/>
      <c r="X484" s="313"/>
      <c r="Y484" s="313"/>
      <c r="Z484" s="313"/>
      <c r="AA484" s="313"/>
      <c r="AB484" s="313"/>
      <c r="AC484" s="313"/>
    </row>
    <row r="485" spans="1:29" s="893" customFormat="1" ht="20.100000000000001" customHeight="1">
      <c r="A485" s="878"/>
      <c r="B485" s="392"/>
      <c r="C485" s="710"/>
      <c r="D485" s="710"/>
      <c r="E485" s="694" t="s">
        <v>213</v>
      </c>
      <c r="F485" s="696"/>
      <c r="G485" s="881">
        <v>147</v>
      </c>
      <c r="H485" s="596">
        <f t="shared" si="22"/>
        <v>1.5503904016932087E-3</v>
      </c>
      <c r="I485" s="881">
        <v>147</v>
      </c>
      <c r="J485" s="596">
        <f t="shared" si="23"/>
        <v>1.6417161562764099E-3</v>
      </c>
      <c r="K485" s="383">
        <v>0</v>
      </c>
      <c r="L485" s="610">
        <f t="shared" si="24"/>
        <v>0</v>
      </c>
      <c r="M485" s="875"/>
      <c r="N485" s="312"/>
      <c r="O485" s="312"/>
      <c r="P485" s="312"/>
      <c r="Q485" s="312"/>
      <c r="R485" s="312"/>
      <c r="S485" s="313"/>
      <c r="T485" s="313"/>
      <c r="U485" s="313"/>
      <c r="V485" s="313"/>
      <c r="W485" s="313"/>
      <c r="X485" s="313"/>
      <c r="Y485" s="313"/>
      <c r="Z485" s="313"/>
      <c r="AA485" s="313"/>
      <c r="AB485" s="313"/>
      <c r="AC485" s="313"/>
    </row>
    <row r="486" spans="1:29" s="893" customFormat="1" ht="20.100000000000001" customHeight="1">
      <c r="A486" s="878"/>
      <c r="B486" s="392"/>
      <c r="C486" s="710"/>
      <c r="D486" s="710"/>
      <c r="E486" s="694" t="s">
        <v>214</v>
      </c>
      <c r="F486" s="696"/>
      <c r="G486" s="884">
        <v>627</v>
      </c>
      <c r="H486" s="588">
        <f t="shared" si="22"/>
        <v>6.6128896725281758E-3</v>
      </c>
      <c r="I486" s="884">
        <v>1800</v>
      </c>
      <c r="J486" s="588">
        <f t="shared" si="23"/>
        <v>2.0102646811547872E-2</v>
      </c>
      <c r="K486" s="383">
        <v>-1173</v>
      </c>
      <c r="L486" s="610">
        <f t="shared" si="24"/>
        <v>-1.3100224838858698E-2</v>
      </c>
      <c r="M486" s="875"/>
      <c r="N486" s="312"/>
      <c r="O486" s="312"/>
      <c r="P486" s="312"/>
      <c r="Q486" s="312"/>
      <c r="R486" s="312"/>
      <c r="S486" s="313"/>
      <c r="T486" s="313"/>
      <c r="U486" s="313"/>
      <c r="V486" s="313"/>
      <c r="W486" s="313"/>
      <c r="X486" s="313"/>
      <c r="Y486" s="313"/>
      <c r="Z486" s="313"/>
      <c r="AA486" s="313"/>
      <c r="AB486" s="313"/>
      <c r="AC486" s="313"/>
    </row>
    <row r="487" spans="1:29" s="893" customFormat="1" ht="20.100000000000001" customHeight="1">
      <c r="A487" s="878"/>
      <c r="B487" s="392"/>
      <c r="C487" s="710"/>
      <c r="D487" s="710"/>
      <c r="E487" s="712" t="s">
        <v>232</v>
      </c>
      <c r="F487" s="718"/>
      <c r="G487" s="884">
        <v>2040</v>
      </c>
      <c r="H487" s="588">
        <f t="shared" si="22"/>
        <v>2.1515621901048609E-2</v>
      </c>
      <c r="I487" s="884">
        <v>2040</v>
      </c>
      <c r="J487" s="588">
        <f t="shared" si="23"/>
        <v>2.2782999719754254E-2</v>
      </c>
      <c r="K487" s="383">
        <v>0</v>
      </c>
      <c r="L487" s="610">
        <f t="shared" si="24"/>
        <v>0</v>
      </c>
      <c r="M487" s="875"/>
      <c r="N487" s="312"/>
      <c r="O487" s="312"/>
      <c r="P487" s="312"/>
      <c r="Q487" s="312"/>
      <c r="R487" s="312"/>
      <c r="S487" s="313"/>
      <c r="T487" s="313"/>
      <c r="U487" s="313"/>
      <c r="V487" s="313"/>
      <c r="W487" s="313"/>
      <c r="X487" s="313"/>
      <c r="Y487" s="313"/>
      <c r="Z487" s="313"/>
      <c r="AA487" s="313"/>
      <c r="AB487" s="313"/>
      <c r="AC487" s="313"/>
    </row>
    <row r="488" spans="1:29" s="893" customFormat="1" ht="20.100000000000001" customHeight="1">
      <c r="A488" s="878"/>
      <c r="B488" s="392"/>
      <c r="C488" s="710"/>
      <c r="D488" s="899"/>
      <c r="E488" s="695" t="s">
        <v>215</v>
      </c>
      <c r="F488" s="696"/>
      <c r="G488" s="884">
        <v>8787</v>
      </c>
      <c r="H488" s="588">
        <f t="shared" si="22"/>
        <v>9.2675377276722606E-2</v>
      </c>
      <c r="I488" s="884">
        <v>8787</v>
      </c>
      <c r="J488" s="588">
        <f t="shared" si="23"/>
        <v>9.8134420851706206E-2</v>
      </c>
      <c r="K488" s="383">
        <v>0</v>
      </c>
      <c r="L488" s="610">
        <f t="shared" si="24"/>
        <v>0</v>
      </c>
      <c r="M488" s="875"/>
      <c r="N488" s="312"/>
      <c r="O488" s="312"/>
      <c r="P488" s="312"/>
      <c r="Q488" s="312"/>
      <c r="R488" s="312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</row>
    <row r="489" spans="1:29" s="898" customFormat="1" ht="20.100000000000001" customHeight="1">
      <c r="A489" s="896"/>
      <c r="B489" s="400"/>
      <c r="C489" s="566"/>
      <c r="D489" s="527" t="s">
        <v>183</v>
      </c>
      <c r="E489" s="527"/>
      <c r="F489" s="527"/>
      <c r="G489" s="916">
        <v>1900</v>
      </c>
      <c r="H489" s="966">
        <f t="shared" si="22"/>
        <v>2.0039059613721745E-2</v>
      </c>
      <c r="I489" s="916">
        <v>1900</v>
      </c>
      <c r="J489" s="966">
        <f t="shared" si="23"/>
        <v>2.1219460523300534E-2</v>
      </c>
      <c r="K489" s="527">
        <v>0</v>
      </c>
      <c r="L489" s="968">
        <f t="shared" si="24"/>
        <v>0</v>
      </c>
      <c r="M489" s="886"/>
      <c r="N489" s="356"/>
      <c r="O489" s="356"/>
      <c r="P489" s="356"/>
      <c r="Q489" s="356"/>
      <c r="R489" s="356"/>
      <c r="S489" s="357"/>
      <c r="T489" s="357"/>
      <c r="U489" s="357"/>
      <c r="V489" s="357"/>
      <c r="W489" s="357"/>
      <c r="X489" s="357"/>
      <c r="Y489" s="357"/>
      <c r="Z489" s="357"/>
      <c r="AA489" s="357"/>
      <c r="AB489" s="357"/>
      <c r="AC489" s="357"/>
    </row>
    <row r="490" spans="1:29" s="893" customFormat="1" ht="20.100000000000001" customHeight="1">
      <c r="A490" s="878"/>
      <c r="B490" s="392"/>
      <c r="C490" s="710"/>
      <c r="D490" s="913"/>
      <c r="E490" s="914" t="s">
        <v>216</v>
      </c>
      <c r="F490" s="915"/>
      <c r="G490" s="884">
        <v>600</v>
      </c>
      <c r="H490" s="588">
        <f t="shared" si="22"/>
        <v>6.3281240885437089E-3</v>
      </c>
      <c r="I490" s="884">
        <v>600</v>
      </c>
      <c r="J490" s="588">
        <f t="shared" si="23"/>
        <v>6.7008822705159577E-3</v>
      </c>
      <c r="K490" s="717">
        <v>0</v>
      </c>
      <c r="L490" s="132">
        <f t="shared" si="24"/>
        <v>0</v>
      </c>
      <c r="M490" s="875"/>
      <c r="N490" s="312"/>
      <c r="O490" s="312"/>
      <c r="P490" s="312"/>
      <c r="Q490" s="312"/>
      <c r="R490" s="312"/>
      <c r="S490" s="313"/>
      <c r="T490" s="313"/>
      <c r="U490" s="313"/>
      <c r="V490" s="313"/>
      <c r="W490" s="313"/>
      <c r="X490" s="313"/>
      <c r="Y490" s="313"/>
      <c r="Z490" s="313"/>
      <c r="AA490" s="313"/>
      <c r="AB490" s="313"/>
      <c r="AC490" s="313"/>
    </row>
    <row r="491" spans="1:29" s="893" customFormat="1" ht="20.100000000000001" customHeight="1">
      <c r="A491" s="878"/>
      <c r="B491" s="392"/>
      <c r="C491" s="711"/>
      <c r="D491" s="711"/>
      <c r="E491" s="695" t="s">
        <v>217</v>
      </c>
      <c r="F491" s="696"/>
      <c r="G491" s="884">
        <v>1300</v>
      </c>
      <c r="H491" s="588">
        <f t="shared" si="22"/>
        <v>1.3710935525178037E-2</v>
      </c>
      <c r="I491" s="884">
        <v>1300</v>
      </c>
      <c r="J491" s="588">
        <f t="shared" si="23"/>
        <v>1.4518578252784575E-2</v>
      </c>
      <c r="K491" s="383">
        <v>0</v>
      </c>
      <c r="L491" s="610">
        <f t="shared" si="24"/>
        <v>0</v>
      </c>
      <c r="M491" s="875"/>
      <c r="N491" s="312"/>
      <c r="O491" s="312"/>
      <c r="P491" s="312"/>
      <c r="Q491" s="312"/>
      <c r="R491" s="312"/>
      <c r="S491" s="313"/>
      <c r="T491" s="313"/>
      <c r="U491" s="313"/>
      <c r="V491" s="313"/>
      <c r="W491" s="313"/>
      <c r="X491" s="313"/>
      <c r="Y491" s="313"/>
      <c r="Z491" s="313"/>
      <c r="AA491" s="313"/>
      <c r="AB491" s="313"/>
      <c r="AC491" s="313"/>
    </row>
    <row r="492" spans="1:29" s="893" customFormat="1" ht="20.100000000000001" customHeight="1">
      <c r="A492" s="878"/>
      <c r="B492" s="392"/>
      <c r="C492" s="547" t="s">
        <v>218</v>
      </c>
      <c r="D492" s="695"/>
      <c r="E492" s="695"/>
      <c r="F492" s="696"/>
      <c r="G492" s="881">
        <v>2101</v>
      </c>
      <c r="H492" s="596">
        <f t="shared" si="22"/>
        <v>2.2158981183383886E-2</v>
      </c>
      <c r="I492" s="881">
        <v>2101</v>
      </c>
      <c r="J492" s="596">
        <f t="shared" si="23"/>
        <v>2.3464256083923381E-2</v>
      </c>
      <c r="K492" s="383">
        <v>0</v>
      </c>
      <c r="L492" s="610">
        <f t="shared" si="24"/>
        <v>0</v>
      </c>
      <c r="M492" s="875"/>
      <c r="N492" s="312"/>
      <c r="O492" s="312"/>
      <c r="P492" s="312"/>
      <c r="Q492" s="312"/>
      <c r="R492" s="312"/>
      <c r="S492" s="313"/>
      <c r="T492" s="313"/>
      <c r="U492" s="313"/>
      <c r="V492" s="313"/>
      <c r="W492" s="313"/>
      <c r="X492" s="313"/>
      <c r="Y492" s="313"/>
      <c r="Z492" s="313"/>
      <c r="AA492" s="313"/>
      <c r="AB492" s="313"/>
      <c r="AC492" s="313"/>
    </row>
    <row r="493" spans="1:29" s="893" customFormat="1" ht="20.100000000000001" customHeight="1">
      <c r="A493" s="878"/>
      <c r="B493" s="392"/>
      <c r="C493" s="519"/>
      <c r="D493" s="520" t="s">
        <v>192</v>
      </c>
      <c r="E493" s="521"/>
      <c r="F493" s="522"/>
      <c r="G493" s="880">
        <v>2101</v>
      </c>
      <c r="H493" s="591">
        <f t="shared" si="22"/>
        <v>2.2158981183383886E-2</v>
      </c>
      <c r="I493" s="880">
        <v>2101</v>
      </c>
      <c r="J493" s="591">
        <f t="shared" si="23"/>
        <v>2.3464256083923381E-2</v>
      </c>
      <c r="K493" s="388">
        <v>0</v>
      </c>
      <c r="L493" s="523">
        <f t="shared" si="24"/>
        <v>0</v>
      </c>
      <c r="M493" s="875"/>
      <c r="N493" s="312"/>
      <c r="O493" s="312"/>
      <c r="P493" s="312"/>
      <c r="Q493" s="312"/>
      <c r="R493" s="312"/>
      <c r="S493" s="313"/>
      <c r="T493" s="313"/>
      <c r="U493" s="313"/>
      <c r="V493" s="313"/>
      <c r="W493" s="313"/>
      <c r="X493" s="313"/>
      <c r="Y493" s="313"/>
      <c r="Z493" s="313"/>
      <c r="AA493" s="313"/>
      <c r="AB493" s="313"/>
      <c r="AC493" s="313"/>
    </row>
    <row r="494" spans="1:29" s="893" customFormat="1" ht="20.100000000000001" customHeight="1">
      <c r="A494" s="878"/>
      <c r="B494" s="392"/>
      <c r="C494" s="524"/>
      <c r="D494" s="692"/>
      <c r="E494" s="694" t="s">
        <v>195</v>
      </c>
      <c r="F494" s="696"/>
      <c r="G494" s="881">
        <v>1500</v>
      </c>
      <c r="H494" s="596">
        <f t="shared" si="22"/>
        <v>1.5820310221359272E-2</v>
      </c>
      <c r="I494" s="881">
        <v>1500</v>
      </c>
      <c r="J494" s="596">
        <f t="shared" si="23"/>
        <v>1.6752205676289895E-2</v>
      </c>
      <c r="K494" s="383">
        <v>0</v>
      </c>
      <c r="L494" s="610">
        <f t="shared" si="24"/>
        <v>0</v>
      </c>
      <c r="M494" s="875"/>
      <c r="N494" s="312"/>
      <c r="O494" s="312"/>
      <c r="P494" s="312"/>
      <c r="Q494" s="312"/>
      <c r="R494" s="312"/>
      <c r="S494" s="313"/>
      <c r="T494" s="313"/>
      <c r="U494" s="313"/>
      <c r="V494" s="313"/>
      <c r="W494" s="313"/>
      <c r="X494" s="313"/>
      <c r="Y494" s="313"/>
      <c r="Z494" s="313"/>
      <c r="AA494" s="313"/>
      <c r="AB494" s="313"/>
      <c r="AC494" s="313"/>
    </row>
    <row r="495" spans="1:29" s="893" customFormat="1" ht="20.100000000000001" customHeight="1">
      <c r="A495" s="878"/>
      <c r="B495" s="392"/>
      <c r="C495" s="525"/>
      <c r="D495" s="693"/>
      <c r="E495" s="694" t="s">
        <v>219</v>
      </c>
      <c r="F495" s="696"/>
      <c r="G495" s="881">
        <v>601</v>
      </c>
      <c r="H495" s="596">
        <f t="shared" si="22"/>
        <v>6.3386709620246139E-3</v>
      </c>
      <c r="I495" s="881">
        <v>601</v>
      </c>
      <c r="J495" s="596">
        <f t="shared" si="23"/>
        <v>6.712050407633484E-3</v>
      </c>
      <c r="K495" s="383">
        <v>0</v>
      </c>
      <c r="L495" s="610">
        <f t="shared" si="24"/>
        <v>0</v>
      </c>
      <c r="M495" s="875"/>
      <c r="N495" s="312"/>
      <c r="O495" s="312"/>
      <c r="P495" s="312"/>
      <c r="Q495" s="312"/>
      <c r="R495" s="312"/>
      <c r="S495" s="313"/>
      <c r="T495" s="313"/>
      <c r="U495" s="313"/>
      <c r="V495" s="313"/>
      <c r="W495" s="313"/>
      <c r="X495" s="313"/>
      <c r="Y495" s="313"/>
      <c r="Z495" s="313"/>
      <c r="AA495" s="313"/>
      <c r="AB495" s="313"/>
      <c r="AC495" s="313"/>
    </row>
    <row r="496" spans="1:29" s="893" customFormat="1" ht="20.100000000000001" customHeight="1">
      <c r="A496" s="878"/>
      <c r="B496" s="392"/>
      <c r="C496" s="547" t="s">
        <v>179</v>
      </c>
      <c r="D496" s="695"/>
      <c r="E496" s="695"/>
      <c r="F496" s="696"/>
      <c r="G496" s="881">
        <v>22920</v>
      </c>
      <c r="H496" s="596">
        <f t="shared" si="22"/>
        <v>0.24173434018236964</v>
      </c>
      <c r="I496" s="881">
        <v>22920</v>
      </c>
      <c r="J496" s="596">
        <f t="shared" si="23"/>
        <v>0.25597370273370962</v>
      </c>
      <c r="K496" s="383">
        <v>0</v>
      </c>
      <c r="L496" s="610">
        <f t="shared" si="24"/>
        <v>0</v>
      </c>
      <c r="M496" s="875"/>
      <c r="N496" s="312"/>
      <c r="O496" s="312"/>
      <c r="P496" s="312"/>
      <c r="Q496" s="312"/>
      <c r="R496" s="312"/>
      <c r="S496" s="313"/>
      <c r="T496" s="313"/>
      <c r="U496" s="313"/>
      <c r="V496" s="313"/>
      <c r="W496" s="313"/>
      <c r="X496" s="313"/>
      <c r="Y496" s="313"/>
      <c r="Z496" s="313"/>
      <c r="AA496" s="313"/>
      <c r="AB496" s="313"/>
      <c r="AC496" s="313"/>
    </row>
    <row r="497" spans="1:55" s="893" customFormat="1" ht="20.100000000000001" customHeight="1">
      <c r="A497" s="878"/>
      <c r="B497" s="392"/>
      <c r="C497" s="519"/>
      <c r="D497" s="532" t="s">
        <v>180</v>
      </c>
      <c r="E497" s="520"/>
      <c r="F497" s="522"/>
      <c r="G497" s="880">
        <v>18120</v>
      </c>
      <c r="H497" s="591">
        <f t="shared" si="22"/>
        <v>0.19110934747402</v>
      </c>
      <c r="I497" s="880">
        <v>18120</v>
      </c>
      <c r="J497" s="591">
        <f t="shared" si="23"/>
        <v>0.20236664456958192</v>
      </c>
      <c r="K497" s="388">
        <v>0</v>
      </c>
      <c r="L497" s="523">
        <f t="shared" si="24"/>
        <v>0</v>
      </c>
      <c r="M497" s="875"/>
      <c r="N497" s="312"/>
      <c r="O497" s="312"/>
      <c r="P497" s="312"/>
      <c r="Q497" s="312"/>
      <c r="R497" s="312"/>
      <c r="S497" s="313"/>
      <c r="T497" s="313"/>
      <c r="U497" s="313"/>
      <c r="V497" s="313"/>
      <c r="W497" s="313"/>
      <c r="X497" s="313"/>
      <c r="Y497" s="313"/>
      <c r="Z497" s="313"/>
      <c r="AA497" s="313"/>
      <c r="AB497" s="313"/>
      <c r="AC497" s="313"/>
    </row>
    <row r="498" spans="1:55" s="901" customFormat="1" ht="20.100000000000001" customHeight="1">
      <c r="A498" s="878"/>
      <c r="B498" s="392"/>
      <c r="C498" s="524"/>
      <c r="D498" s="692"/>
      <c r="E498" s="694" t="s">
        <v>220</v>
      </c>
      <c r="F498" s="696"/>
      <c r="G498" s="881">
        <v>10728</v>
      </c>
      <c r="H498" s="596">
        <f t="shared" si="22"/>
        <v>0.1131468587031615</v>
      </c>
      <c r="I498" s="881">
        <v>10728</v>
      </c>
      <c r="J498" s="596">
        <f t="shared" si="23"/>
        <v>0.11981177499682534</v>
      </c>
      <c r="K498" s="383">
        <v>0</v>
      </c>
      <c r="L498" s="610">
        <f t="shared" si="24"/>
        <v>0</v>
      </c>
      <c r="M498" s="875"/>
      <c r="N498" s="281"/>
      <c r="O498" s="281"/>
      <c r="P498" s="281"/>
      <c r="Q498" s="281"/>
      <c r="R498" s="281"/>
      <c r="S498" s="900"/>
      <c r="T498" s="900"/>
      <c r="U498" s="900"/>
      <c r="V498" s="900"/>
      <c r="W498" s="900"/>
      <c r="X498" s="900"/>
      <c r="Y498" s="900"/>
      <c r="Z498" s="900"/>
      <c r="AA498" s="900"/>
      <c r="AB498" s="900"/>
      <c r="AC498" s="900"/>
    </row>
    <row r="499" spans="1:55" s="893" customFormat="1" ht="20.100000000000001" customHeight="1">
      <c r="A499" s="878"/>
      <c r="B499" s="392"/>
      <c r="C499" s="524"/>
      <c r="D499" s="697"/>
      <c r="E499" s="902" t="s">
        <v>221</v>
      </c>
      <c r="F499" s="549"/>
      <c r="G499" s="903">
        <v>2832</v>
      </c>
      <c r="H499" s="597">
        <f t="shared" si="22"/>
        <v>2.9868745697926302E-2</v>
      </c>
      <c r="I499" s="903">
        <v>2832</v>
      </c>
      <c r="J499" s="597">
        <f t="shared" si="23"/>
        <v>3.1628164316835322E-2</v>
      </c>
      <c r="K499" s="719">
        <v>0</v>
      </c>
      <c r="L499" s="970">
        <f t="shared" si="24"/>
        <v>0</v>
      </c>
      <c r="M499" s="875"/>
      <c r="N499" s="281"/>
      <c r="O499" s="281"/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  <c r="AA499" s="281"/>
      <c r="AB499" s="281"/>
      <c r="AC499" s="281"/>
    </row>
    <row r="500" spans="1:55" s="893" customFormat="1" ht="20.100000000000001" customHeight="1">
      <c r="A500" s="878"/>
      <c r="B500" s="392"/>
      <c r="C500" s="524"/>
      <c r="D500" s="697"/>
      <c r="E500" s="902" t="s">
        <v>222</v>
      </c>
      <c r="F500" s="549"/>
      <c r="G500" s="903">
        <v>1842</v>
      </c>
      <c r="H500" s="597">
        <f t="shared" si="22"/>
        <v>1.9427340951829186E-2</v>
      </c>
      <c r="I500" s="903">
        <v>1842</v>
      </c>
      <c r="J500" s="597">
        <f t="shared" si="23"/>
        <v>2.0571708570483991E-2</v>
      </c>
      <c r="K500" s="719">
        <v>0</v>
      </c>
      <c r="L500" s="970">
        <f t="shared" si="24"/>
        <v>0</v>
      </c>
      <c r="M500" s="875"/>
      <c r="N500" s="281"/>
      <c r="O500" s="281"/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</row>
    <row r="501" spans="1:55" s="893" customFormat="1" ht="20.100000000000001" customHeight="1">
      <c r="A501" s="878"/>
      <c r="B501" s="392"/>
      <c r="C501" s="524"/>
      <c r="D501" s="697"/>
      <c r="E501" s="902" t="s">
        <v>223</v>
      </c>
      <c r="F501" s="549"/>
      <c r="G501" s="903">
        <v>600</v>
      </c>
      <c r="H501" s="597">
        <f t="shared" si="22"/>
        <v>6.3281240885437089E-3</v>
      </c>
      <c r="I501" s="903">
        <v>600</v>
      </c>
      <c r="J501" s="597">
        <f t="shared" si="23"/>
        <v>6.7008822705159577E-3</v>
      </c>
      <c r="K501" s="719">
        <v>0</v>
      </c>
      <c r="L501" s="970">
        <f t="shared" si="24"/>
        <v>0</v>
      </c>
      <c r="M501" s="875"/>
      <c r="N501" s="281"/>
      <c r="O501" s="281"/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</row>
    <row r="502" spans="1:55" s="904" customFormat="1" ht="20.100000000000001" customHeight="1">
      <c r="A502" s="878"/>
      <c r="B502" s="392"/>
      <c r="C502" s="524"/>
      <c r="D502" s="525"/>
      <c r="E502" s="547" t="s">
        <v>224</v>
      </c>
      <c r="F502" s="572"/>
      <c r="G502" s="882">
        <v>2118</v>
      </c>
      <c r="H502" s="596">
        <f t="shared" si="22"/>
        <v>2.2338278032559292E-2</v>
      </c>
      <c r="I502" s="882">
        <v>2118</v>
      </c>
      <c r="J502" s="596">
        <f t="shared" si="23"/>
        <v>2.365411441492133E-2</v>
      </c>
      <c r="K502" s="383">
        <v>0</v>
      </c>
      <c r="L502" s="610">
        <f t="shared" si="24"/>
        <v>0</v>
      </c>
      <c r="M502" s="883"/>
      <c r="N502" s="287"/>
      <c r="O502" s="287"/>
      <c r="P502" s="287"/>
      <c r="Q502" s="287"/>
      <c r="R502" s="287"/>
      <c r="S502" s="287"/>
      <c r="T502" s="287"/>
      <c r="U502" s="287"/>
      <c r="V502" s="287"/>
      <c r="W502" s="287"/>
      <c r="X502" s="287"/>
      <c r="Y502" s="287"/>
      <c r="Z502" s="287"/>
      <c r="AA502" s="287"/>
      <c r="AB502" s="287"/>
      <c r="AC502" s="287"/>
    </row>
    <row r="503" spans="1:55" s="893" customFormat="1" ht="20.100000000000001" customHeight="1">
      <c r="A503" s="391"/>
      <c r="B503" s="392"/>
      <c r="C503" s="524"/>
      <c r="D503" s="552" t="s">
        <v>225</v>
      </c>
      <c r="E503" s="533"/>
      <c r="F503" s="535"/>
      <c r="G503" s="905">
        <v>1800</v>
      </c>
      <c r="H503" s="593">
        <f t="shared" si="22"/>
        <v>1.8984372265631128E-2</v>
      </c>
      <c r="I503" s="905">
        <v>1800</v>
      </c>
      <c r="J503" s="593">
        <f t="shared" si="23"/>
        <v>2.0102646811547872E-2</v>
      </c>
      <c r="K503" s="484">
        <v>0</v>
      </c>
      <c r="L503" s="536">
        <f t="shared" si="24"/>
        <v>0</v>
      </c>
      <c r="M503" s="875"/>
      <c r="N503" s="281"/>
      <c r="O503" s="281"/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</row>
    <row r="504" spans="1:55" s="904" customFormat="1" ht="20.100000000000001" customHeight="1">
      <c r="A504" s="878"/>
      <c r="B504" s="392"/>
      <c r="C504" s="524"/>
      <c r="D504" s="571"/>
      <c r="E504" s="714" t="s">
        <v>227</v>
      </c>
      <c r="F504" s="715"/>
      <c r="G504" s="917">
        <v>1800</v>
      </c>
      <c r="H504" s="596">
        <f t="shared" si="22"/>
        <v>1.8984372265631128E-2</v>
      </c>
      <c r="I504" s="917">
        <v>1800</v>
      </c>
      <c r="J504" s="596">
        <f t="shared" si="23"/>
        <v>2.0102646811547872E-2</v>
      </c>
      <c r="K504" s="383">
        <v>0</v>
      </c>
      <c r="L504" s="610">
        <f t="shared" si="24"/>
        <v>0</v>
      </c>
      <c r="M504" s="883"/>
      <c r="N504" s="287"/>
      <c r="O504" s="287"/>
      <c r="P504" s="287"/>
      <c r="Q504" s="287"/>
      <c r="R504" s="287"/>
      <c r="S504" s="287"/>
      <c r="T504" s="287"/>
      <c r="U504" s="287"/>
      <c r="V504" s="287"/>
      <c r="W504" s="287"/>
      <c r="X504" s="287"/>
      <c r="Y504" s="287"/>
      <c r="Z504" s="287"/>
      <c r="AA504" s="287"/>
      <c r="AB504" s="287"/>
      <c r="AC504" s="287"/>
    </row>
    <row r="505" spans="1:55" s="901" customFormat="1" ht="20.100000000000001" customHeight="1">
      <c r="A505" s="878"/>
      <c r="B505" s="392"/>
      <c r="C505" s="524"/>
      <c r="D505" s="567" t="s">
        <v>179</v>
      </c>
      <c r="E505" s="576"/>
      <c r="F505" s="568"/>
      <c r="G505" s="906">
        <v>3000</v>
      </c>
      <c r="H505" s="623">
        <f t="shared" si="22"/>
        <v>3.1640620442718544E-2</v>
      </c>
      <c r="I505" s="906">
        <v>3000</v>
      </c>
      <c r="J505" s="623">
        <f t="shared" si="23"/>
        <v>3.350441135257979E-2</v>
      </c>
      <c r="K505" s="716">
        <v>0</v>
      </c>
      <c r="L505" s="132">
        <f t="shared" si="24"/>
        <v>0</v>
      </c>
      <c r="M505" s="875"/>
      <c r="N505" s="281"/>
      <c r="O505" s="281"/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</row>
    <row r="506" spans="1:55" s="893" customFormat="1" ht="20.100000000000001" customHeight="1">
      <c r="A506" s="896"/>
      <c r="B506" s="400"/>
      <c r="C506" s="539"/>
      <c r="D506" s="573"/>
      <c r="E506" s="575" t="s">
        <v>228</v>
      </c>
      <c r="F506" s="575"/>
      <c r="G506" s="897">
        <v>3000</v>
      </c>
      <c r="H506" s="595">
        <f t="shared" si="22"/>
        <v>3.1640620442718544E-2</v>
      </c>
      <c r="I506" s="897">
        <v>3000</v>
      </c>
      <c r="J506" s="595">
        <f t="shared" si="23"/>
        <v>3.350441135257979E-2</v>
      </c>
      <c r="K506" s="406">
        <v>0</v>
      </c>
      <c r="L506" s="969">
        <f t="shared" si="24"/>
        <v>0</v>
      </c>
      <c r="M506" s="875"/>
      <c r="N506" s="281"/>
      <c r="O506" s="281"/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</row>
    <row r="507" spans="1:55" s="921" customFormat="1" ht="20.100000000000001" customHeight="1">
      <c r="A507" s="93" t="s">
        <v>176</v>
      </c>
      <c r="B507" s="94"/>
      <c r="C507" s="94"/>
      <c r="D507" s="94"/>
      <c r="E507" s="94"/>
      <c r="F507" s="75"/>
      <c r="G507" s="370">
        <v>632812</v>
      </c>
      <c r="H507" s="587">
        <f t="shared" si="22"/>
        <v>6.6741881011992019</v>
      </c>
      <c r="I507" s="370">
        <v>632812</v>
      </c>
      <c r="J507" s="587">
        <f t="shared" si="23"/>
        <v>7.0673311856162409</v>
      </c>
      <c r="K507" s="144">
        <v>0</v>
      </c>
      <c r="L507" s="173">
        <f t="shared" si="24"/>
        <v>0</v>
      </c>
      <c r="M507" s="918"/>
      <c r="N507" s="919"/>
      <c r="O507" s="919"/>
      <c r="P507" s="919"/>
      <c r="Q507" s="919"/>
      <c r="R507" s="919"/>
      <c r="S507" s="919"/>
      <c r="T507" s="920"/>
      <c r="U507" s="920"/>
      <c r="V507" s="920"/>
      <c r="W507" s="920"/>
      <c r="X507" s="920"/>
      <c r="Y507" s="920"/>
      <c r="Z507" s="920"/>
      <c r="AA507" s="920"/>
      <c r="AB507" s="920"/>
      <c r="AC507" s="920"/>
      <c r="AD507" s="920"/>
      <c r="AE507" s="920"/>
      <c r="AF507" s="920"/>
      <c r="AG507" s="920"/>
      <c r="AH507" s="920"/>
      <c r="AI507" s="920"/>
      <c r="AJ507" s="920"/>
      <c r="AK507" s="920"/>
    </row>
    <row r="508" spans="1:55" s="62" customFormat="1" ht="20.100000000000001" customHeight="1">
      <c r="A508" s="375"/>
      <c r="B508" s="376" t="s">
        <v>190</v>
      </c>
      <c r="C508" s="376"/>
      <c r="D508" s="376"/>
      <c r="E508" s="41"/>
      <c r="F508" s="43"/>
      <c r="G508" s="865">
        <v>262812</v>
      </c>
      <c r="H508" s="271">
        <f t="shared" si="22"/>
        <v>2.7718449132639154</v>
      </c>
      <c r="I508" s="122">
        <v>262812</v>
      </c>
      <c r="J508" s="271">
        <f t="shared" si="23"/>
        <v>2.9351204521313998</v>
      </c>
      <c r="K508" s="122">
        <v>0</v>
      </c>
      <c r="L508" s="129">
        <f t="shared" si="24"/>
        <v>0</v>
      </c>
      <c r="M508" s="377"/>
      <c r="N508" s="378"/>
      <c r="O508" s="378"/>
      <c r="P508" s="378"/>
      <c r="Q508" s="378"/>
      <c r="R508" s="378"/>
      <c r="S508" s="378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F508" s="260"/>
      <c r="AG508" s="260"/>
      <c r="AH508" s="260"/>
      <c r="AI508" s="260"/>
      <c r="AJ508" s="260"/>
      <c r="AK508" s="260"/>
      <c r="AL508" s="260"/>
      <c r="AM508" s="260"/>
      <c r="AN508" s="260"/>
      <c r="AO508" s="260"/>
      <c r="AP508" s="260"/>
      <c r="AQ508" s="260"/>
      <c r="AR508" s="260"/>
      <c r="AS508" s="260"/>
      <c r="AT508" s="260"/>
      <c r="AU508" s="260"/>
      <c r="AV508" s="260"/>
      <c r="AW508" s="260"/>
      <c r="AX508" s="260"/>
      <c r="AY508" s="260"/>
      <c r="AZ508" s="260"/>
      <c r="BA508" s="260"/>
      <c r="BB508" s="260"/>
      <c r="BC508" s="260"/>
    </row>
    <row r="509" spans="1:55" s="260" customFormat="1" ht="20.100000000000001" customHeight="1">
      <c r="A509" s="375"/>
      <c r="B509" s="379"/>
      <c r="C509" s="380" t="s">
        <v>177</v>
      </c>
      <c r="D509" s="381"/>
      <c r="E509" s="381"/>
      <c r="F509" s="382"/>
      <c r="G509" s="857">
        <v>170438</v>
      </c>
      <c r="H509" s="596">
        <f t="shared" si="22"/>
        <v>1.7975880223386878</v>
      </c>
      <c r="I509" s="383">
        <v>182166</v>
      </c>
      <c r="J509" s="596">
        <f t="shared" si="23"/>
        <v>2.03445486615135</v>
      </c>
      <c r="K509" s="383">
        <v>-11728</v>
      </c>
      <c r="L509" s="610">
        <f t="shared" si="24"/>
        <v>-0.13097991211435192</v>
      </c>
      <c r="M509" s="377"/>
      <c r="N509" s="378"/>
      <c r="O509" s="378"/>
      <c r="P509" s="378"/>
      <c r="Q509" s="378"/>
      <c r="R509" s="378"/>
      <c r="S509" s="378"/>
    </row>
    <row r="510" spans="1:55" s="260" customFormat="1" ht="20.100000000000001" customHeight="1">
      <c r="A510" s="375"/>
      <c r="B510" s="379"/>
      <c r="C510" s="384"/>
      <c r="D510" s="385" t="s">
        <v>178</v>
      </c>
      <c r="E510" s="386"/>
      <c r="F510" s="387"/>
      <c r="G510" s="922">
        <v>170438</v>
      </c>
      <c r="H510" s="591">
        <f t="shared" si="22"/>
        <v>1.7975880223386878</v>
      </c>
      <c r="I510" s="388">
        <v>182166</v>
      </c>
      <c r="J510" s="591">
        <f t="shared" si="23"/>
        <v>2.03445486615135</v>
      </c>
      <c r="K510" s="388">
        <v>-11718</v>
      </c>
      <c r="L510" s="523">
        <f t="shared" si="24"/>
        <v>-0.13086823074317666</v>
      </c>
      <c r="M510" s="377"/>
      <c r="N510" s="378"/>
      <c r="O510" s="378"/>
      <c r="P510" s="378"/>
      <c r="Q510" s="378"/>
      <c r="R510" s="378"/>
      <c r="S510" s="378"/>
    </row>
    <row r="511" spans="1:55" s="361" customFormat="1" ht="20.100000000000001" customHeight="1">
      <c r="A511" s="403"/>
      <c r="B511" s="404"/>
      <c r="C511" s="404"/>
      <c r="D511" s="934"/>
      <c r="E511" s="935" t="s">
        <v>178</v>
      </c>
      <c r="F511" s="930"/>
      <c r="G511" s="931">
        <v>170438</v>
      </c>
      <c r="H511" s="595">
        <f t="shared" si="22"/>
        <v>1.7975880223386878</v>
      </c>
      <c r="I511" s="406">
        <v>182166</v>
      </c>
      <c r="J511" s="624">
        <f t="shared" si="23"/>
        <v>2.03445486615135</v>
      </c>
      <c r="K511" s="406">
        <v>-11728</v>
      </c>
      <c r="L511" s="969">
        <f t="shared" si="24"/>
        <v>-0.13097991211435192</v>
      </c>
      <c r="M511" s="407"/>
      <c r="N511" s="402"/>
      <c r="O511" s="402"/>
      <c r="P511" s="402"/>
      <c r="Q511" s="402"/>
      <c r="R511" s="402"/>
      <c r="S511" s="402"/>
    </row>
    <row r="512" spans="1:55" s="260" customFormat="1" ht="20.100000000000001" customHeight="1">
      <c r="A512" s="375"/>
      <c r="B512" s="379"/>
      <c r="C512" s="933" t="s">
        <v>179</v>
      </c>
      <c r="D512" s="394"/>
      <c r="E512" s="394"/>
      <c r="F512" s="395"/>
      <c r="G512" s="924">
        <v>92374</v>
      </c>
      <c r="H512" s="588">
        <f t="shared" si="22"/>
        <v>0.9742568909252276</v>
      </c>
      <c r="I512" s="717">
        <v>80646</v>
      </c>
      <c r="J512" s="588">
        <f t="shared" si="23"/>
        <v>0.90066558598004987</v>
      </c>
      <c r="K512" s="717">
        <v>11728</v>
      </c>
      <c r="L512" s="132">
        <f t="shared" si="24"/>
        <v>0.13097991211435192</v>
      </c>
      <c r="M512" s="377"/>
      <c r="N512" s="378"/>
      <c r="O512" s="378"/>
      <c r="P512" s="378"/>
      <c r="Q512" s="378"/>
      <c r="R512" s="378"/>
      <c r="S512" s="378"/>
    </row>
    <row r="513" spans="1:36" s="260" customFormat="1" ht="20.100000000000001" customHeight="1">
      <c r="A513" s="391"/>
      <c r="B513" s="392"/>
      <c r="C513" s="392"/>
      <c r="D513" s="386" t="s">
        <v>180</v>
      </c>
      <c r="E513" s="386"/>
      <c r="F513" s="387"/>
      <c r="G513" s="922">
        <v>29833</v>
      </c>
      <c r="H513" s="591">
        <f t="shared" si="22"/>
        <v>0.31464487655587409</v>
      </c>
      <c r="I513" s="388">
        <v>25627</v>
      </c>
      <c r="J513" s="591">
        <f t="shared" si="23"/>
        <v>0.28620584991085407</v>
      </c>
      <c r="K513" s="388">
        <v>4206</v>
      </c>
      <c r="L513" s="523">
        <f t="shared" si="24"/>
        <v>4.6973184716316861E-2</v>
      </c>
      <c r="M513" s="393"/>
      <c r="N513" s="378"/>
      <c r="O513" s="378"/>
      <c r="P513" s="378"/>
      <c r="Q513" s="378"/>
      <c r="R513" s="378"/>
      <c r="S513" s="378"/>
    </row>
    <row r="514" spans="1:36" s="373" customFormat="1" ht="20.100000000000001" customHeight="1">
      <c r="A514" s="391"/>
      <c r="B514" s="392"/>
      <c r="C514" s="392"/>
      <c r="D514" s="923"/>
      <c r="E514" s="394" t="s">
        <v>181</v>
      </c>
      <c r="F514" s="395"/>
      <c r="G514" s="924">
        <v>26703</v>
      </c>
      <c r="H514" s="588">
        <f t="shared" si="22"/>
        <v>0.28163316256063775</v>
      </c>
      <c r="I514" s="717">
        <v>23587</v>
      </c>
      <c r="J514" s="588">
        <f t="shared" si="23"/>
        <v>0.26342285019109984</v>
      </c>
      <c r="K514" s="383">
        <v>3116</v>
      </c>
      <c r="L514" s="132">
        <f t="shared" si="24"/>
        <v>3.4799915258212875E-2</v>
      </c>
      <c r="M514" s="396"/>
      <c r="N514" s="372"/>
      <c r="O514" s="372"/>
      <c r="P514" s="372"/>
      <c r="Q514" s="372"/>
      <c r="R514" s="372"/>
      <c r="S514" s="372"/>
    </row>
    <row r="515" spans="1:36" s="260" customFormat="1" ht="20.100000000000001" customHeight="1">
      <c r="A515" s="391"/>
      <c r="B515" s="392"/>
      <c r="C515" s="392"/>
      <c r="D515" s="392"/>
      <c r="E515" s="394" t="s">
        <v>182</v>
      </c>
      <c r="F515" s="395"/>
      <c r="G515" s="924">
        <v>3030</v>
      </c>
      <c r="H515" s="588">
        <f t="shared" si="22"/>
        <v>3.1957026647145732E-2</v>
      </c>
      <c r="I515" s="717">
        <v>1800</v>
      </c>
      <c r="J515" s="588">
        <f t="shared" si="23"/>
        <v>2.0102646811547872E-2</v>
      </c>
      <c r="K515" s="717">
        <v>1230</v>
      </c>
      <c r="L515" s="132">
        <f t="shared" si="24"/>
        <v>1.3736808654557715E-2</v>
      </c>
      <c r="M515" s="393"/>
      <c r="N515" s="378"/>
      <c r="O515" s="378"/>
      <c r="P515" s="378"/>
      <c r="Q515" s="378"/>
      <c r="R515" s="378"/>
      <c r="S515" s="378"/>
    </row>
    <row r="516" spans="1:36" s="260" customFormat="1" ht="20.100000000000001" customHeight="1">
      <c r="A516" s="391"/>
      <c r="B516" s="392"/>
      <c r="C516" s="392"/>
      <c r="D516" s="392"/>
      <c r="E516" s="394" t="s">
        <v>183</v>
      </c>
      <c r="F516" s="395"/>
      <c r="G516" s="924">
        <v>100</v>
      </c>
      <c r="H516" s="588">
        <f t="shared" si="22"/>
        <v>1.0546873480906181E-3</v>
      </c>
      <c r="I516" s="717">
        <v>240</v>
      </c>
      <c r="J516" s="588">
        <f t="shared" si="23"/>
        <v>2.6803529082063834E-3</v>
      </c>
      <c r="K516" s="383">
        <v>-140</v>
      </c>
      <c r="L516" s="132">
        <f t="shared" si="24"/>
        <v>-1.5635391964537236E-3</v>
      </c>
      <c r="M516" s="393"/>
      <c r="N516" s="378"/>
      <c r="O516" s="378"/>
      <c r="P516" s="378"/>
      <c r="Q516" s="378"/>
      <c r="R516" s="378"/>
      <c r="S516" s="378"/>
    </row>
    <row r="517" spans="1:36" s="260" customFormat="1" ht="20.100000000000001" customHeight="1">
      <c r="A517" s="391"/>
      <c r="B517" s="392"/>
      <c r="C517" s="392"/>
      <c r="D517" s="386" t="s">
        <v>179</v>
      </c>
      <c r="E517" s="386"/>
      <c r="F517" s="387"/>
      <c r="G517" s="922">
        <v>62541</v>
      </c>
      <c r="H517" s="591">
        <f t="shared" si="22"/>
        <v>0.65961201436935346</v>
      </c>
      <c r="I517" s="388">
        <v>55019</v>
      </c>
      <c r="J517" s="591">
        <f t="shared" si="23"/>
        <v>0.61445973606919579</v>
      </c>
      <c r="K517" s="388">
        <v>7522</v>
      </c>
      <c r="L517" s="523">
        <f t="shared" si="24"/>
        <v>8.4006727398035053E-2</v>
      </c>
      <c r="M517" s="393"/>
      <c r="N517" s="378"/>
      <c r="O517" s="378"/>
      <c r="P517" s="378"/>
      <c r="Q517" s="378"/>
      <c r="R517" s="378"/>
      <c r="S517" s="378"/>
    </row>
    <row r="518" spans="1:36" s="260" customFormat="1" ht="20.100000000000001" customHeight="1">
      <c r="A518" s="391"/>
      <c r="B518" s="392"/>
      <c r="C518" s="392"/>
      <c r="D518" s="392"/>
      <c r="E518" s="394" t="s">
        <v>184</v>
      </c>
      <c r="F518" s="395"/>
      <c r="G518" s="924">
        <v>37202</v>
      </c>
      <c r="H518" s="588">
        <f t="shared" si="22"/>
        <v>0.39236478723667179</v>
      </c>
      <c r="I518" s="717">
        <v>33880</v>
      </c>
      <c r="J518" s="588">
        <f t="shared" si="23"/>
        <v>0.37837648554180109</v>
      </c>
      <c r="K518" s="383">
        <v>3322</v>
      </c>
      <c r="L518" s="132">
        <f t="shared" si="24"/>
        <v>3.7100551504423353E-2</v>
      </c>
      <c r="M518" s="393"/>
      <c r="N518" s="378"/>
      <c r="O518" s="378"/>
      <c r="P518" s="378"/>
      <c r="Q518" s="378"/>
      <c r="R518" s="378"/>
      <c r="S518" s="378"/>
    </row>
    <row r="519" spans="1:36" s="373" customFormat="1" ht="20.100000000000001" customHeight="1">
      <c r="A519" s="391"/>
      <c r="B519" s="392"/>
      <c r="C519" s="392"/>
      <c r="D519" s="392"/>
      <c r="E519" s="394" t="s">
        <v>185</v>
      </c>
      <c r="F519" s="395"/>
      <c r="G519" s="924">
        <v>2400</v>
      </c>
      <c r="H519" s="588">
        <f t="shared" ref="H519:H582" si="25">SUM(G519)/$G$5*100</f>
        <v>2.5312496354174836E-2</v>
      </c>
      <c r="I519" s="717">
        <v>2400</v>
      </c>
      <c r="J519" s="588">
        <f t="shared" ref="J519:J582" si="26">SUM(I519/$I$5)*100</f>
        <v>2.6803529082063831E-2</v>
      </c>
      <c r="K519" s="383">
        <v>0</v>
      </c>
      <c r="L519" s="132">
        <f t="shared" ref="L519:L582" si="27">SUM(K519)/$I$5*100</f>
        <v>0</v>
      </c>
      <c r="M519" s="396"/>
      <c r="N519" s="372"/>
      <c r="O519" s="372"/>
      <c r="P519" s="372"/>
      <c r="Q519" s="372"/>
      <c r="R519" s="372"/>
      <c r="S519" s="372"/>
    </row>
    <row r="520" spans="1:36" s="260" customFormat="1" ht="20.100000000000001" customHeight="1">
      <c r="A520" s="391"/>
      <c r="B520" s="392"/>
      <c r="C520" s="392"/>
      <c r="D520" s="392"/>
      <c r="E520" s="394" t="s">
        <v>186</v>
      </c>
      <c r="F520" s="395"/>
      <c r="G520" s="924">
        <v>6200</v>
      </c>
      <c r="H520" s="588">
        <f t="shared" si="25"/>
        <v>6.5390615581618322E-2</v>
      </c>
      <c r="I520" s="717">
        <v>5000</v>
      </c>
      <c r="J520" s="588">
        <f t="shared" si="26"/>
        <v>5.5840685587632985E-2</v>
      </c>
      <c r="K520" s="717">
        <v>1200</v>
      </c>
      <c r="L520" s="132">
        <f t="shared" si="27"/>
        <v>1.3401764541031915E-2</v>
      </c>
      <c r="M520" s="393"/>
      <c r="N520" s="378"/>
      <c r="O520" s="378"/>
      <c r="P520" s="378"/>
      <c r="Q520" s="378"/>
      <c r="R520" s="378"/>
      <c r="S520" s="378"/>
    </row>
    <row r="521" spans="1:36" s="260" customFormat="1" ht="20.100000000000001" customHeight="1">
      <c r="A521" s="391"/>
      <c r="B521" s="392"/>
      <c r="C521" s="392"/>
      <c r="D521" s="392"/>
      <c r="E521" s="394" t="s">
        <v>187</v>
      </c>
      <c r="F521" s="395"/>
      <c r="G521" s="924">
        <v>5800</v>
      </c>
      <c r="H521" s="588">
        <f t="shared" si="25"/>
        <v>6.1171866189255845E-2</v>
      </c>
      <c r="I521" s="717">
        <v>4400</v>
      </c>
      <c r="J521" s="588">
        <f t="shared" si="26"/>
        <v>4.9139803317117023E-2</v>
      </c>
      <c r="K521" s="383">
        <v>1400</v>
      </c>
      <c r="L521" s="132">
        <f t="shared" si="27"/>
        <v>1.5635391964537237E-2</v>
      </c>
      <c r="M521" s="393"/>
      <c r="N521" s="378"/>
      <c r="O521" s="378"/>
      <c r="P521" s="378"/>
      <c r="Q521" s="378"/>
      <c r="R521" s="378"/>
      <c r="S521" s="378"/>
    </row>
    <row r="522" spans="1:36" s="260" customFormat="1" ht="20.100000000000001" customHeight="1">
      <c r="A522" s="391"/>
      <c r="B522" s="392"/>
      <c r="C522" s="392"/>
      <c r="D522" s="392"/>
      <c r="E522" s="394" t="s">
        <v>188</v>
      </c>
      <c r="F522" s="395"/>
      <c r="G522" s="924">
        <v>2600</v>
      </c>
      <c r="H522" s="588">
        <f t="shared" si="25"/>
        <v>2.7421871050356074E-2</v>
      </c>
      <c r="I522" s="717">
        <v>3000</v>
      </c>
      <c r="J522" s="588">
        <f t="shared" si="26"/>
        <v>3.350441135257979E-2</v>
      </c>
      <c r="K522" s="383">
        <v>-400</v>
      </c>
      <c r="L522" s="132">
        <f t="shared" si="27"/>
        <v>-4.4672548470106382E-3</v>
      </c>
      <c r="M522" s="393"/>
      <c r="N522" s="378"/>
      <c r="O522" s="378"/>
      <c r="P522" s="378"/>
      <c r="Q522" s="378"/>
      <c r="R522" s="378"/>
      <c r="S522" s="378"/>
    </row>
    <row r="523" spans="1:36" s="260" customFormat="1" ht="20.100000000000001" customHeight="1">
      <c r="A523" s="391"/>
      <c r="B523" s="398"/>
      <c r="C523" s="398"/>
      <c r="D523" s="398"/>
      <c r="E523" s="380" t="s">
        <v>189</v>
      </c>
      <c r="F523" s="382"/>
      <c r="G523" s="857">
        <v>8339</v>
      </c>
      <c r="H523" s="596">
        <f t="shared" si="25"/>
        <v>8.7950377957276643E-2</v>
      </c>
      <c r="I523" s="717">
        <v>6339</v>
      </c>
      <c r="J523" s="596">
        <f t="shared" si="26"/>
        <v>7.0794821188001095E-2</v>
      </c>
      <c r="K523" s="383">
        <v>2000</v>
      </c>
      <c r="L523" s="610">
        <f t="shared" si="27"/>
        <v>2.2336274235053195E-2</v>
      </c>
      <c r="M523" s="393"/>
      <c r="N523" s="378"/>
      <c r="O523" s="378"/>
      <c r="P523" s="378"/>
      <c r="Q523" s="378"/>
      <c r="R523" s="378"/>
      <c r="S523" s="378"/>
    </row>
    <row r="524" spans="1:36" s="260" customFormat="1" ht="20.100000000000001" customHeight="1">
      <c r="A524" s="391"/>
      <c r="B524" s="376" t="s">
        <v>233</v>
      </c>
      <c r="C524" s="376"/>
      <c r="D524" s="376"/>
      <c r="E524" s="41"/>
      <c r="F524" s="43"/>
      <c r="G524" s="865">
        <v>370000</v>
      </c>
      <c r="H524" s="271">
        <f t="shared" si="25"/>
        <v>3.9023431879352874</v>
      </c>
      <c r="I524" s="865">
        <v>370000</v>
      </c>
      <c r="J524" s="271">
        <f t="shared" si="26"/>
        <v>4.1322107334848406</v>
      </c>
      <c r="K524" s="122">
        <v>0</v>
      </c>
      <c r="L524" s="129">
        <f t="shared" si="27"/>
        <v>0</v>
      </c>
      <c r="M524" s="393"/>
      <c r="N524" s="378"/>
      <c r="O524" s="378"/>
      <c r="P524" s="378"/>
      <c r="Q524" s="378"/>
      <c r="R524" s="378"/>
      <c r="S524" s="378"/>
    </row>
    <row r="525" spans="1:36" s="373" customFormat="1" ht="20.100000000000001" customHeight="1">
      <c r="A525" s="391"/>
      <c r="B525" s="379"/>
      <c r="C525" s="380" t="s">
        <v>191</v>
      </c>
      <c r="D525" s="381"/>
      <c r="E525" s="381"/>
      <c r="F525" s="382"/>
      <c r="G525" s="857">
        <v>370000</v>
      </c>
      <c r="H525" s="596">
        <f t="shared" si="25"/>
        <v>3.9023431879352874</v>
      </c>
      <c r="I525" s="857">
        <v>370000</v>
      </c>
      <c r="J525" s="596">
        <f t="shared" si="26"/>
        <v>4.1322107334848406</v>
      </c>
      <c r="K525" s="383">
        <v>0</v>
      </c>
      <c r="L525" s="610">
        <f t="shared" si="27"/>
        <v>0</v>
      </c>
      <c r="M525" s="396"/>
      <c r="N525" s="372"/>
      <c r="O525" s="372"/>
      <c r="P525" s="372"/>
      <c r="Q525" s="372"/>
      <c r="R525" s="372"/>
      <c r="S525" s="372"/>
    </row>
    <row r="526" spans="1:36" s="260" customFormat="1" ht="20.100000000000001" customHeight="1">
      <c r="A526" s="391"/>
      <c r="B526" s="379"/>
      <c r="C526" s="379"/>
      <c r="D526" s="925" t="s">
        <v>192</v>
      </c>
      <c r="E526" s="926"/>
      <c r="F526" s="927"/>
      <c r="G526" s="928">
        <v>370000</v>
      </c>
      <c r="H526" s="593">
        <f t="shared" si="25"/>
        <v>3.9023431879352874</v>
      </c>
      <c r="I526" s="928">
        <v>370000</v>
      </c>
      <c r="J526" s="593">
        <f t="shared" si="26"/>
        <v>4.1322107334848406</v>
      </c>
      <c r="K526" s="484">
        <v>0</v>
      </c>
      <c r="L526" s="536">
        <f t="shared" si="27"/>
        <v>0</v>
      </c>
      <c r="M526" s="393"/>
      <c r="N526" s="378"/>
      <c r="O526" s="378"/>
      <c r="P526" s="378"/>
      <c r="Q526" s="378"/>
      <c r="R526" s="378"/>
      <c r="S526" s="378"/>
    </row>
    <row r="527" spans="1:36" s="361" customFormat="1" ht="20.100000000000001" customHeight="1">
      <c r="A527" s="399"/>
      <c r="B527" s="400"/>
      <c r="C527" s="400"/>
      <c r="D527" s="400"/>
      <c r="E527" s="929" t="s">
        <v>192</v>
      </c>
      <c r="F527" s="930"/>
      <c r="G527" s="931">
        <v>370000</v>
      </c>
      <c r="H527" s="595">
        <f t="shared" si="25"/>
        <v>3.9023431879352874</v>
      </c>
      <c r="I527" s="931">
        <v>370000</v>
      </c>
      <c r="J527" s="595">
        <f t="shared" si="26"/>
        <v>4.1322107334848406</v>
      </c>
      <c r="K527" s="406">
        <v>0</v>
      </c>
      <c r="L527" s="969">
        <f t="shared" si="27"/>
        <v>0</v>
      </c>
      <c r="M527" s="401"/>
      <c r="N527" s="402"/>
      <c r="O527" s="402"/>
      <c r="P527" s="402"/>
      <c r="Q527" s="402"/>
      <c r="R527" s="402"/>
      <c r="S527" s="402"/>
    </row>
    <row r="528" spans="1:36" s="59" customFormat="1" ht="20.100000000000001" customHeight="1">
      <c r="A528" s="1077" t="s">
        <v>203</v>
      </c>
      <c r="B528" s="1078"/>
      <c r="C528" s="1078"/>
      <c r="D528" s="1078"/>
      <c r="E528" s="1078"/>
      <c r="F528" s="1078"/>
      <c r="G528" s="654">
        <v>499994</v>
      </c>
      <c r="H528" s="625">
        <f t="shared" si="25"/>
        <v>5.2733734592122055</v>
      </c>
      <c r="I528" s="654">
        <v>439364</v>
      </c>
      <c r="J528" s="599">
        <f t="shared" si="26"/>
        <v>4.9068773965049557</v>
      </c>
      <c r="K528" s="654">
        <v>60630</v>
      </c>
      <c r="L528" s="439">
        <f t="shared" si="27"/>
        <v>0.67712415343563759</v>
      </c>
      <c r="M528" s="153"/>
      <c r="N528" s="83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</row>
    <row r="529" spans="1:36" s="78" customFormat="1" ht="20.100000000000001" customHeight="1">
      <c r="A529" s="936"/>
      <c r="B529" s="376" t="s">
        <v>168</v>
      </c>
      <c r="C529" s="440"/>
      <c r="D529" s="440"/>
      <c r="E529" s="690"/>
      <c r="F529" s="441"/>
      <c r="G529" s="655">
        <v>491894</v>
      </c>
      <c r="H529" s="606">
        <f t="shared" si="25"/>
        <v>5.1879437840168654</v>
      </c>
      <c r="I529" s="655">
        <v>438964</v>
      </c>
      <c r="J529" s="600">
        <f t="shared" si="26"/>
        <v>4.9024101416579455</v>
      </c>
      <c r="K529" s="655">
        <v>52930</v>
      </c>
      <c r="L529" s="613">
        <f t="shared" si="27"/>
        <v>0.59112949763068279</v>
      </c>
      <c r="M529" s="153"/>
      <c r="N529" s="85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</row>
    <row r="530" spans="1:36" s="62" customFormat="1" ht="20.100000000000001" customHeight="1">
      <c r="A530" s="54"/>
      <c r="B530" s="292"/>
      <c r="C530" s="684" t="s">
        <v>169</v>
      </c>
      <c r="D530" s="685"/>
      <c r="E530" s="685"/>
      <c r="F530" s="685"/>
      <c r="G530" s="459">
        <v>471894</v>
      </c>
      <c r="H530" s="626">
        <f t="shared" si="25"/>
        <v>4.977006314398742</v>
      </c>
      <c r="I530" s="459">
        <v>438964</v>
      </c>
      <c r="J530" s="601">
        <f t="shared" si="26"/>
        <v>4.9024101416579455</v>
      </c>
      <c r="K530" s="459">
        <v>32930</v>
      </c>
      <c r="L530" s="614">
        <f t="shared" si="27"/>
        <v>0.36776675528015085</v>
      </c>
      <c r="M530" s="153"/>
      <c r="N530" s="87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</row>
    <row r="531" spans="1:36" s="62" customFormat="1" ht="20.100000000000001" customHeight="1">
      <c r="A531" s="40"/>
      <c r="B531" s="292"/>
      <c r="C531" s="688"/>
      <c r="D531" s="684" t="s">
        <v>170</v>
      </c>
      <c r="E531" s="686"/>
      <c r="F531" s="684"/>
      <c r="G531" s="442">
        <v>160886</v>
      </c>
      <c r="H531" s="626">
        <f t="shared" si="25"/>
        <v>1.6968442868490716</v>
      </c>
      <c r="I531" s="442">
        <v>147482</v>
      </c>
      <c r="J531" s="601">
        <f t="shared" si="26"/>
        <v>1.6470991983670575</v>
      </c>
      <c r="K531" s="459">
        <v>13404</v>
      </c>
      <c r="L531" s="614">
        <f t="shared" si="27"/>
        <v>0.14969770992332651</v>
      </c>
      <c r="M531" s="153"/>
      <c r="N531" s="87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</row>
    <row r="532" spans="1:36" s="62" customFormat="1" ht="20.100000000000001" customHeight="1">
      <c r="A532" s="54"/>
      <c r="B532" s="55"/>
      <c r="C532" s="55"/>
      <c r="D532" s="55"/>
      <c r="E532" s="443" t="s">
        <v>84</v>
      </c>
      <c r="F532" s="444"/>
      <c r="G532" s="445">
        <v>108672</v>
      </c>
      <c r="H532" s="602">
        <f t="shared" si="25"/>
        <v>1.1461498349170365</v>
      </c>
      <c r="I532" s="445">
        <v>111423</v>
      </c>
      <c r="J532" s="602">
        <f t="shared" si="26"/>
        <v>1.244387342046166</v>
      </c>
      <c r="K532" s="445">
        <v>-2751</v>
      </c>
      <c r="L532" s="615">
        <f t="shared" si="27"/>
        <v>-3.0723545210315666E-2</v>
      </c>
      <c r="M532" s="153"/>
      <c r="N532" s="87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</row>
    <row r="533" spans="1:36" s="118" customFormat="1" ht="20.100000000000001" customHeight="1">
      <c r="A533" s="67"/>
      <c r="B533" s="68"/>
      <c r="C533" s="68"/>
      <c r="D533" s="68"/>
      <c r="E533" s="319"/>
      <c r="F533" s="320" t="s">
        <v>110</v>
      </c>
      <c r="G533" s="658">
        <v>108672</v>
      </c>
      <c r="H533" s="629">
        <f t="shared" si="25"/>
        <v>1.1461498349170365</v>
      </c>
      <c r="I533" s="658">
        <v>111423</v>
      </c>
      <c r="J533" s="607">
        <f t="shared" si="26"/>
        <v>1.244387342046166</v>
      </c>
      <c r="K533" s="493">
        <v>-2751</v>
      </c>
      <c r="L533" s="616">
        <f t="shared" si="27"/>
        <v>-3.0723545210315666E-2</v>
      </c>
      <c r="M533" s="874"/>
      <c r="N533" s="91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</row>
    <row r="534" spans="1:36" s="5" customFormat="1" ht="20.100000000000001" customHeight="1">
      <c r="A534" s="54"/>
      <c r="B534" s="55"/>
      <c r="C534" s="55"/>
      <c r="D534" s="1079"/>
      <c r="E534" s="949" t="s">
        <v>89</v>
      </c>
      <c r="F534" s="950"/>
      <c r="G534" s="470">
        <v>40414</v>
      </c>
      <c r="H534" s="604">
        <f t="shared" si="25"/>
        <v>0.42624134485734239</v>
      </c>
      <c r="I534" s="470">
        <v>24259</v>
      </c>
      <c r="J534" s="604">
        <f t="shared" si="26"/>
        <v>0.27092783833407769</v>
      </c>
      <c r="K534" s="470">
        <v>16155</v>
      </c>
      <c r="L534" s="536">
        <f t="shared" si="27"/>
        <v>0.18042125513364218</v>
      </c>
      <c r="M534" s="153"/>
      <c r="N534" s="87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</row>
    <row r="535" spans="1:36" s="62" customFormat="1" ht="20.100000000000001" customHeight="1">
      <c r="A535" s="54"/>
      <c r="B535" s="55"/>
      <c r="C535" s="55"/>
      <c r="D535" s="1079"/>
      <c r="E535" s="57"/>
      <c r="F535" s="58" t="s">
        <v>90</v>
      </c>
      <c r="G535" s="446">
        <v>20074</v>
      </c>
      <c r="H535" s="626">
        <f t="shared" si="25"/>
        <v>0.2117179382557107</v>
      </c>
      <c r="I535" s="446">
        <v>8411</v>
      </c>
      <c r="J535" s="601">
        <f t="shared" si="26"/>
        <v>9.3935201295516205E-2</v>
      </c>
      <c r="K535" s="459">
        <v>11663</v>
      </c>
      <c r="L535" s="614">
        <f t="shared" si="27"/>
        <v>0.13025398320171269</v>
      </c>
      <c r="M535" s="153"/>
      <c r="N535" s="87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</row>
    <row r="536" spans="1:36" s="62" customFormat="1" ht="20.100000000000001" customHeight="1">
      <c r="A536" s="54"/>
      <c r="B536" s="55"/>
      <c r="C536" s="55"/>
      <c r="D536" s="1079"/>
      <c r="E536" s="52"/>
      <c r="F536" s="58" t="s">
        <v>91</v>
      </c>
      <c r="G536" s="446">
        <v>17778</v>
      </c>
      <c r="H536" s="626">
        <f t="shared" si="25"/>
        <v>0.18750231674355008</v>
      </c>
      <c r="I536" s="446">
        <v>15848</v>
      </c>
      <c r="J536" s="601">
        <f t="shared" si="26"/>
        <v>0.1769926370385615</v>
      </c>
      <c r="K536" s="459">
        <v>1930</v>
      </c>
      <c r="L536" s="614">
        <f t="shared" si="27"/>
        <v>2.1554504636826333E-2</v>
      </c>
      <c r="M536" s="153"/>
      <c r="N536" s="87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</row>
    <row r="537" spans="1:36" s="62" customFormat="1" ht="20.100000000000001" customHeight="1">
      <c r="A537" s="54"/>
      <c r="B537" s="55"/>
      <c r="C537" s="55"/>
      <c r="D537" s="1079"/>
      <c r="E537" s="53"/>
      <c r="F537" s="58" t="s">
        <v>107</v>
      </c>
      <c r="G537" s="446">
        <v>2562</v>
      </c>
      <c r="H537" s="626">
        <f t="shared" si="25"/>
        <v>2.7021089858081635E-2</v>
      </c>
      <c r="I537" s="446">
        <v>0</v>
      </c>
      <c r="J537" s="601">
        <f t="shared" si="26"/>
        <v>0</v>
      </c>
      <c r="K537" s="459">
        <v>2562</v>
      </c>
      <c r="L537" s="614">
        <f t="shared" si="27"/>
        <v>2.8612767295103137E-2</v>
      </c>
      <c r="M537" s="153"/>
      <c r="N537" s="87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</row>
    <row r="538" spans="1:36" s="44" customFormat="1" ht="20.100000000000001" customHeight="1">
      <c r="A538" s="54"/>
      <c r="B538" s="55"/>
      <c r="C538" s="55"/>
      <c r="D538" s="1079"/>
      <c r="E538" s="385" t="s">
        <v>93</v>
      </c>
      <c r="F538" s="387"/>
      <c r="G538" s="445">
        <v>9000</v>
      </c>
      <c r="H538" s="602">
        <f t="shared" si="25"/>
        <v>9.4921861328155624E-2</v>
      </c>
      <c r="I538" s="445">
        <v>9000</v>
      </c>
      <c r="J538" s="602">
        <f t="shared" si="26"/>
        <v>0.10051323405773938</v>
      </c>
      <c r="K538" s="445">
        <v>0</v>
      </c>
      <c r="L538" s="523">
        <f t="shared" si="27"/>
        <v>0</v>
      </c>
      <c r="M538" s="153"/>
      <c r="N538" s="88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</row>
    <row r="539" spans="1:36" s="44" customFormat="1" ht="20.100000000000001" customHeight="1">
      <c r="A539" s="54"/>
      <c r="B539" s="55"/>
      <c r="C539" s="55"/>
      <c r="D539" s="1079"/>
      <c r="E539" s="57"/>
      <c r="F539" s="58" t="s">
        <v>94</v>
      </c>
      <c r="G539" s="446">
        <v>9000</v>
      </c>
      <c r="H539" s="626">
        <f t="shared" si="25"/>
        <v>9.4921861328155624E-2</v>
      </c>
      <c r="I539" s="446">
        <v>9000</v>
      </c>
      <c r="J539" s="601">
        <f t="shared" si="26"/>
        <v>0.10051323405773938</v>
      </c>
      <c r="K539" s="459">
        <v>0</v>
      </c>
      <c r="L539" s="614">
        <f t="shared" si="27"/>
        <v>0</v>
      </c>
      <c r="M539" s="153"/>
      <c r="N539" s="88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</row>
    <row r="540" spans="1:36" s="44" customFormat="1" ht="20.100000000000001" customHeight="1">
      <c r="A540" s="54"/>
      <c r="B540" s="55"/>
      <c r="C540" s="55"/>
      <c r="D540" s="1079"/>
      <c r="E540" s="385" t="s">
        <v>96</v>
      </c>
      <c r="F540" s="387"/>
      <c r="G540" s="445">
        <v>800</v>
      </c>
      <c r="H540" s="602">
        <f t="shared" si="25"/>
        <v>8.4374987847249446E-3</v>
      </c>
      <c r="I540" s="445">
        <v>800</v>
      </c>
      <c r="J540" s="602">
        <f t="shared" si="26"/>
        <v>8.9345096940212764E-3</v>
      </c>
      <c r="K540" s="445">
        <v>0</v>
      </c>
      <c r="L540" s="523">
        <f t="shared" si="27"/>
        <v>0</v>
      </c>
      <c r="M540" s="153"/>
      <c r="N540" s="88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</row>
    <row r="541" spans="1:36" s="44" customFormat="1" ht="20.100000000000001" customHeight="1">
      <c r="A541" s="54"/>
      <c r="B541" s="55"/>
      <c r="C541" s="55"/>
      <c r="D541" s="1079"/>
      <c r="E541" s="57"/>
      <c r="F541" s="63" t="s">
        <v>97</v>
      </c>
      <c r="G541" s="446">
        <v>500</v>
      </c>
      <c r="H541" s="626">
        <f t="shared" si="25"/>
        <v>5.2734367404530906E-3</v>
      </c>
      <c r="I541" s="446">
        <v>500</v>
      </c>
      <c r="J541" s="601">
        <f t="shared" si="26"/>
        <v>5.5840685587632988E-3</v>
      </c>
      <c r="K541" s="459">
        <v>0</v>
      </c>
      <c r="L541" s="614">
        <f t="shared" si="27"/>
        <v>0</v>
      </c>
      <c r="M541" s="153"/>
      <c r="N541" s="88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</row>
    <row r="542" spans="1:36" s="44" customFormat="1" ht="20.100000000000001" customHeight="1">
      <c r="A542" s="54"/>
      <c r="B542" s="55"/>
      <c r="C542" s="55"/>
      <c r="D542" s="1079"/>
      <c r="E542" s="449"/>
      <c r="F542" s="287" t="s">
        <v>98</v>
      </c>
      <c r="G542" s="452">
        <v>300</v>
      </c>
      <c r="H542" s="626">
        <f t="shared" si="25"/>
        <v>3.1640620442718544E-3</v>
      </c>
      <c r="I542" s="660">
        <v>300</v>
      </c>
      <c r="J542" s="601">
        <f t="shared" si="26"/>
        <v>3.3504411352579789E-3</v>
      </c>
      <c r="K542" s="459">
        <v>0</v>
      </c>
      <c r="L542" s="614">
        <f t="shared" si="27"/>
        <v>0</v>
      </c>
      <c r="M542" s="153"/>
      <c r="N542" s="88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</row>
    <row r="543" spans="1:36" s="44" customFormat="1" ht="20.100000000000001" customHeight="1">
      <c r="A543" s="54"/>
      <c r="B543" s="55"/>
      <c r="C543" s="55"/>
      <c r="D543" s="1079"/>
      <c r="E543" s="450">
        <v>405</v>
      </c>
      <c r="F543" s="387" t="s">
        <v>195</v>
      </c>
      <c r="G543" s="445">
        <v>2000</v>
      </c>
      <c r="H543" s="602">
        <f t="shared" si="25"/>
        <v>2.1093746961812362E-2</v>
      </c>
      <c r="I543" s="445">
        <v>2000</v>
      </c>
      <c r="J543" s="602">
        <f t="shared" si="26"/>
        <v>2.2336274235053195E-2</v>
      </c>
      <c r="K543" s="445">
        <v>0</v>
      </c>
      <c r="L543" s="523">
        <f t="shared" si="27"/>
        <v>0</v>
      </c>
      <c r="M543" s="153"/>
      <c r="N543" s="88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</row>
    <row r="544" spans="1:36" s="44" customFormat="1" ht="20.100000000000001" customHeight="1">
      <c r="A544" s="54"/>
      <c r="B544" s="55"/>
      <c r="C544" s="55"/>
      <c r="D544" s="1080"/>
      <c r="E544" s="294"/>
      <c r="F544" s="63" t="s">
        <v>141</v>
      </c>
      <c r="G544" s="446">
        <v>2000</v>
      </c>
      <c r="H544" s="626">
        <f t="shared" si="25"/>
        <v>2.1093746961812362E-2</v>
      </c>
      <c r="I544" s="446">
        <v>2000</v>
      </c>
      <c r="J544" s="601">
        <f t="shared" si="26"/>
        <v>2.2336274235053195E-2</v>
      </c>
      <c r="K544" s="459">
        <v>0</v>
      </c>
      <c r="L544" s="614">
        <f t="shared" si="27"/>
        <v>0</v>
      </c>
      <c r="M544" s="153"/>
      <c r="N544" s="88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</row>
    <row r="545" spans="1:36" s="44" customFormat="1" ht="20.100000000000001" customHeight="1">
      <c r="A545" s="54"/>
      <c r="B545" s="55"/>
      <c r="C545" s="55"/>
      <c r="D545" s="451" t="s">
        <v>171</v>
      </c>
      <c r="E545" s="495"/>
      <c r="F545" s="451"/>
      <c r="G545" s="442">
        <v>30000</v>
      </c>
      <c r="H545" s="626">
        <f t="shared" si="25"/>
        <v>0.31640620442718542</v>
      </c>
      <c r="I545" s="442">
        <v>30000</v>
      </c>
      <c r="J545" s="601">
        <f t="shared" si="26"/>
        <v>0.33504411352579788</v>
      </c>
      <c r="K545" s="459">
        <v>0</v>
      </c>
      <c r="L545" s="614">
        <f t="shared" si="27"/>
        <v>0</v>
      </c>
      <c r="M545" s="153"/>
      <c r="N545" s="88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</row>
    <row r="546" spans="1:36" s="44" customFormat="1" ht="20.100000000000001" customHeight="1">
      <c r="A546" s="54"/>
      <c r="B546" s="55"/>
      <c r="C546" s="55"/>
      <c r="D546" s="687"/>
      <c r="E546" s="443" t="s">
        <v>89</v>
      </c>
      <c r="F546" s="444"/>
      <c r="G546" s="445">
        <v>16000</v>
      </c>
      <c r="H546" s="602">
        <f t="shared" si="25"/>
        <v>0.1687499756944989</v>
      </c>
      <c r="I546" s="445">
        <v>18000</v>
      </c>
      <c r="J546" s="602">
        <f t="shared" si="26"/>
        <v>0.20102646811547875</v>
      </c>
      <c r="K546" s="445">
        <v>-2000</v>
      </c>
      <c r="L546" s="523">
        <f t="shared" si="27"/>
        <v>-2.2336274235053195E-2</v>
      </c>
      <c r="M546" s="153"/>
      <c r="N546" s="88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</row>
    <row r="547" spans="1:36" s="139" customFormat="1" ht="20.100000000000001" customHeight="1">
      <c r="A547" s="54"/>
      <c r="B547" s="55"/>
      <c r="C547" s="55"/>
      <c r="D547" s="688"/>
      <c r="E547" s="468"/>
      <c r="F547" s="60" t="s">
        <v>90</v>
      </c>
      <c r="G547" s="452">
        <v>16000</v>
      </c>
      <c r="H547" s="626">
        <f t="shared" si="25"/>
        <v>0.1687499756944989</v>
      </c>
      <c r="I547" s="452">
        <v>18000</v>
      </c>
      <c r="J547" s="601">
        <f t="shared" si="26"/>
        <v>0.20102646811547875</v>
      </c>
      <c r="K547" s="459">
        <v>-2000</v>
      </c>
      <c r="L547" s="614">
        <f t="shared" si="27"/>
        <v>-2.2336274235053195E-2</v>
      </c>
      <c r="M547" s="864"/>
      <c r="N547" s="557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</row>
    <row r="548" spans="1:36" s="139" customFormat="1" ht="20.100000000000001" customHeight="1">
      <c r="A548" s="54"/>
      <c r="B548" s="55"/>
      <c r="C548" s="55"/>
      <c r="D548" s="688"/>
      <c r="E548" s="443" t="s">
        <v>93</v>
      </c>
      <c r="F548" s="469"/>
      <c r="G548" s="470">
        <v>12000</v>
      </c>
      <c r="H548" s="604">
        <f t="shared" si="25"/>
        <v>0.12656248177087417</v>
      </c>
      <c r="I548" s="470">
        <v>12000</v>
      </c>
      <c r="J548" s="604">
        <f t="shared" si="26"/>
        <v>0.13401764541031916</v>
      </c>
      <c r="K548" s="470">
        <v>0</v>
      </c>
      <c r="L548" s="536">
        <f t="shared" si="27"/>
        <v>0</v>
      </c>
      <c r="M548" s="153"/>
      <c r="N548" s="557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</row>
    <row r="549" spans="1:36" s="59" customFormat="1" ht="20.100000000000001" customHeight="1">
      <c r="A549" s="54"/>
      <c r="B549" s="55"/>
      <c r="C549" s="55"/>
      <c r="D549" s="688"/>
      <c r="E549" s="53"/>
      <c r="F549" s="295" t="s">
        <v>94</v>
      </c>
      <c r="G549" s="452">
        <v>12000</v>
      </c>
      <c r="H549" s="626">
        <f t="shared" si="25"/>
        <v>0.12656248177087417</v>
      </c>
      <c r="I549" s="452">
        <v>12000</v>
      </c>
      <c r="J549" s="601">
        <f t="shared" si="26"/>
        <v>0.13401764541031916</v>
      </c>
      <c r="K549" s="459">
        <v>0</v>
      </c>
      <c r="L549" s="614">
        <f t="shared" si="27"/>
        <v>0</v>
      </c>
      <c r="M549" s="153"/>
      <c r="N549" s="83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</row>
    <row r="550" spans="1:36" s="44" customFormat="1" ht="20.100000000000001" customHeight="1">
      <c r="A550" s="54"/>
      <c r="B550" s="55"/>
      <c r="C550" s="55"/>
      <c r="D550" s="688"/>
      <c r="E550" s="450">
        <v>405</v>
      </c>
      <c r="F550" s="387" t="s">
        <v>195</v>
      </c>
      <c r="G550" s="445">
        <v>2000</v>
      </c>
      <c r="H550" s="602">
        <f t="shared" si="25"/>
        <v>2.1093746961812362E-2</v>
      </c>
      <c r="I550" s="445">
        <v>0</v>
      </c>
      <c r="J550" s="602">
        <f t="shared" si="26"/>
        <v>0</v>
      </c>
      <c r="K550" s="445">
        <v>2000</v>
      </c>
      <c r="L550" s="523">
        <f t="shared" si="27"/>
        <v>2.2336274235053195E-2</v>
      </c>
      <c r="M550" s="153"/>
      <c r="N550" s="90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</row>
    <row r="551" spans="1:36" s="44" customFormat="1" ht="20.100000000000001" customHeight="1">
      <c r="A551" s="54"/>
      <c r="B551" s="55"/>
      <c r="C551" s="55"/>
      <c r="D551" s="689"/>
      <c r="E551" s="294"/>
      <c r="F551" s="63" t="s">
        <v>141</v>
      </c>
      <c r="G551" s="446">
        <v>2000</v>
      </c>
      <c r="H551" s="626">
        <f t="shared" si="25"/>
        <v>2.1093746961812362E-2</v>
      </c>
      <c r="I551" s="446">
        <v>0</v>
      </c>
      <c r="J551" s="601">
        <f t="shared" si="26"/>
        <v>0</v>
      </c>
      <c r="K551" s="459">
        <v>2000</v>
      </c>
      <c r="L551" s="614">
        <f t="shared" si="27"/>
        <v>2.2336274235053195E-2</v>
      </c>
      <c r="M551" s="153"/>
      <c r="N551" s="90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</row>
    <row r="552" spans="1:36" s="44" customFormat="1" ht="20.100000000000001" customHeight="1">
      <c r="A552" s="54"/>
      <c r="B552" s="55"/>
      <c r="C552" s="55"/>
      <c r="D552" s="453" t="s">
        <v>196</v>
      </c>
      <c r="E552" s="454"/>
      <c r="F552" s="455"/>
      <c r="G552" s="442">
        <v>161008</v>
      </c>
      <c r="H552" s="627">
        <f t="shared" si="25"/>
        <v>1.6981310054137424</v>
      </c>
      <c r="I552" s="442">
        <v>145482</v>
      </c>
      <c r="J552" s="603">
        <f t="shared" si="26"/>
        <v>1.6247629241320043</v>
      </c>
      <c r="K552" s="459">
        <v>15526</v>
      </c>
      <c r="L552" s="617">
        <f t="shared" si="27"/>
        <v>0.17339649688671793</v>
      </c>
      <c r="M552" s="153"/>
      <c r="N552" s="90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</row>
    <row r="553" spans="1:36" s="59" customFormat="1" ht="20.100000000000001" customHeight="1">
      <c r="A553" s="54"/>
      <c r="B553" s="55"/>
      <c r="C553" s="55"/>
      <c r="D553" s="300"/>
      <c r="E553" s="443" t="s">
        <v>84</v>
      </c>
      <c r="F553" s="444"/>
      <c r="G553" s="445">
        <v>106057</v>
      </c>
      <c r="H553" s="602">
        <f t="shared" si="25"/>
        <v>1.1185697607644669</v>
      </c>
      <c r="I553" s="445">
        <v>102967</v>
      </c>
      <c r="J553" s="602">
        <f t="shared" si="26"/>
        <v>1.149949574580361</v>
      </c>
      <c r="K553" s="445">
        <v>3090</v>
      </c>
      <c r="L553" s="523">
        <f t="shared" si="27"/>
        <v>3.4509543693157181E-2</v>
      </c>
      <c r="M553" s="153"/>
      <c r="N553" s="90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</row>
    <row r="554" spans="1:36" s="139" customFormat="1" ht="20.100000000000001" customHeight="1">
      <c r="A554" s="456"/>
      <c r="B554" s="457"/>
      <c r="C554" s="457"/>
      <c r="D554" s="457"/>
      <c r="E554" s="458"/>
      <c r="F554" s="60" t="s">
        <v>110</v>
      </c>
      <c r="G554" s="656">
        <v>106057</v>
      </c>
      <c r="H554" s="626">
        <f t="shared" si="25"/>
        <v>1.1185697607644669</v>
      </c>
      <c r="I554" s="661">
        <v>102967</v>
      </c>
      <c r="J554" s="601">
        <f t="shared" si="26"/>
        <v>1.149949574580361</v>
      </c>
      <c r="K554" s="459">
        <v>3090</v>
      </c>
      <c r="L554" s="614">
        <f t="shared" si="27"/>
        <v>3.4509543693157181E-2</v>
      </c>
      <c r="M554" s="153"/>
      <c r="N554" s="102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</row>
    <row r="555" spans="1:36" s="956" customFormat="1" ht="20.100000000000001" customHeight="1">
      <c r="A555" s="951"/>
      <c r="B555" s="952"/>
      <c r="C555" s="952"/>
      <c r="D555" s="952"/>
      <c r="E555" s="953" t="s">
        <v>89</v>
      </c>
      <c r="F555" s="954"/>
      <c r="G555" s="939">
        <v>43451</v>
      </c>
      <c r="H555" s="938">
        <f t="shared" si="25"/>
        <v>0.45827219961885446</v>
      </c>
      <c r="I555" s="955">
        <v>35376</v>
      </c>
      <c r="J555" s="938">
        <f t="shared" si="26"/>
        <v>0.39508401866962084</v>
      </c>
      <c r="K555" s="939">
        <v>8075</v>
      </c>
      <c r="L555" s="531">
        <f t="shared" si="27"/>
        <v>9.018270722402727E-2</v>
      </c>
      <c r="M555" s="874"/>
      <c r="N555" s="91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</row>
    <row r="556" spans="1:36" s="104" customFormat="1" ht="20.100000000000001" customHeight="1">
      <c r="A556" s="456"/>
      <c r="B556" s="457"/>
      <c r="C556" s="457"/>
      <c r="D556" s="457"/>
      <c r="E556" s="461"/>
      <c r="F556" s="60" t="s">
        <v>90</v>
      </c>
      <c r="G556" s="452">
        <v>12907</v>
      </c>
      <c r="H556" s="627">
        <f t="shared" si="25"/>
        <v>0.1361284960180561</v>
      </c>
      <c r="I556" s="660">
        <v>12609</v>
      </c>
      <c r="J556" s="603">
        <f t="shared" si="26"/>
        <v>0.14081904091489286</v>
      </c>
      <c r="K556" s="442">
        <v>298</v>
      </c>
      <c r="L556" s="617">
        <f t="shared" si="27"/>
        <v>3.3281048610229263E-3</v>
      </c>
      <c r="M556" s="153"/>
      <c r="N556" s="102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</row>
    <row r="557" spans="1:36" s="59" customFormat="1" ht="20.100000000000001" customHeight="1">
      <c r="A557" s="456"/>
      <c r="B557" s="457"/>
      <c r="C557" s="457"/>
      <c r="D557" s="1081"/>
      <c r="E557" s="462"/>
      <c r="F557" s="296" t="s">
        <v>91</v>
      </c>
      <c r="G557" s="446">
        <v>30544</v>
      </c>
      <c r="H557" s="626">
        <f t="shared" si="25"/>
        <v>0.32214370360079841</v>
      </c>
      <c r="I557" s="661">
        <v>22767</v>
      </c>
      <c r="J557" s="601">
        <f t="shared" si="26"/>
        <v>0.25426497775472801</v>
      </c>
      <c r="K557" s="459">
        <v>7777</v>
      </c>
      <c r="L557" s="614">
        <f t="shared" si="27"/>
        <v>8.6854602363004338E-2</v>
      </c>
      <c r="M557" s="153"/>
      <c r="N557" s="90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</row>
    <row r="558" spans="1:36" s="39" customFormat="1" ht="20.100000000000001" customHeight="1">
      <c r="A558" s="456"/>
      <c r="B558" s="457"/>
      <c r="C558" s="457"/>
      <c r="D558" s="1081"/>
      <c r="E558" s="460" t="s">
        <v>93</v>
      </c>
      <c r="F558" s="444"/>
      <c r="G558" s="445">
        <v>6300</v>
      </c>
      <c r="H558" s="602">
        <f t="shared" si="25"/>
        <v>6.6445302929708933E-2</v>
      </c>
      <c r="I558" s="662">
        <v>6339</v>
      </c>
      <c r="J558" s="602">
        <f t="shared" si="26"/>
        <v>7.0794821188001095E-2</v>
      </c>
      <c r="K558" s="445">
        <v>-39</v>
      </c>
      <c r="L558" s="523">
        <f t="shared" si="27"/>
        <v>-4.3555734758353725E-4</v>
      </c>
      <c r="M558" s="153"/>
      <c r="N558" s="91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</row>
    <row r="559" spans="1:36" s="62" customFormat="1" ht="20.100000000000001" customHeight="1">
      <c r="A559" s="456"/>
      <c r="B559" s="457"/>
      <c r="C559" s="457"/>
      <c r="D559" s="1081"/>
      <c r="E559" s="461"/>
      <c r="F559" s="58" t="s">
        <v>94</v>
      </c>
      <c r="G559" s="446">
        <v>6300</v>
      </c>
      <c r="H559" s="626">
        <f t="shared" si="25"/>
        <v>6.6445302929708933E-2</v>
      </c>
      <c r="I559" s="661">
        <v>6339</v>
      </c>
      <c r="J559" s="601">
        <f t="shared" si="26"/>
        <v>7.0794821188001095E-2</v>
      </c>
      <c r="K559" s="459">
        <v>-39</v>
      </c>
      <c r="L559" s="614">
        <f t="shared" si="27"/>
        <v>-4.3555734758353725E-4</v>
      </c>
      <c r="M559" s="153"/>
      <c r="N559" s="87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</row>
    <row r="560" spans="1:36" s="62" customFormat="1" ht="20.100000000000001" customHeight="1">
      <c r="A560" s="463"/>
      <c r="B560" s="464"/>
      <c r="C560" s="464"/>
      <c r="D560" s="1081"/>
      <c r="E560" s="450">
        <v>203</v>
      </c>
      <c r="F560" s="465" t="s">
        <v>183</v>
      </c>
      <c r="G560" s="445">
        <v>800</v>
      </c>
      <c r="H560" s="602">
        <f t="shared" si="25"/>
        <v>8.4374987847249446E-3</v>
      </c>
      <c r="I560" s="662">
        <v>800</v>
      </c>
      <c r="J560" s="602">
        <f t="shared" si="26"/>
        <v>8.9345096940212764E-3</v>
      </c>
      <c r="K560" s="445">
        <v>0</v>
      </c>
      <c r="L560" s="523">
        <f t="shared" si="27"/>
        <v>0</v>
      </c>
      <c r="M560" s="153"/>
      <c r="N560" s="87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</row>
    <row r="561" spans="1:36" s="62" customFormat="1" ht="20.100000000000001" customHeight="1">
      <c r="A561" s="463"/>
      <c r="B561" s="464"/>
      <c r="C561" s="464"/>
      <c r="D561" s="1081"/>
      <c r="E561" s="937"/>
      <c r="F561" s="58" t="s">
        <v>97</v>
      </c>
      <c r="G561" s="446">
        <v>500</v>
      </c>
      <c r="H561" s="626">
        <f t="shared" si="25"/>
        <v>5.2734367404530906E-3</v>
      </c>
      <c r="I561" s="661">
        <v>500</v>
      </c>
      <c r="J561" s="601">
        <f t="shared" si="26"/>
        <v>5.5840685587632988E-3</v>
      </c>
      <c r="K561" s="459">
        <v>0</v>
      </c>
      <c r="L561" s="614">
        <f t="shared" si="27"/>
        <v>0</v>
      </c>
      <c r="M561" s="153"/>
      <c r="N561" s="87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</row>
    <row r="562" spans="1:36" s="5" customFormat="1" ht="20.100000000000001" customHeight="1">
      <c r="A562" s="463"/>
      <c r="B562" s="464"/>
      <c r="C562" s="464"/>
      <c r="D562" s="1081"/>
      <c r="E562" s="449"/>
      <c r="F562" s="287" t="s">
        <v>98</v>
      </c>
      <c r="G562" s="452">
        <v>300</v>
      </c>
      <c r="H562" s="626">
        <f t="shared" si="25"/>
        <v>3.1640620442718544E-3</v>
      </c>
      <c r="I562" s="660">
        <v>300</v>
      </c>
      <c r="J562" s="601">
        <f t="shared" si="26"/>
        <v>3.3504411352579789E-3</v>
      </c>
      <c r="K562" s="459">
        <v>0</v>
      </c>
      <c r="L562" s="614">
        <f t="shared" si="27"/>
        <v>0</v>
      </c>
      <c r="M562" s="153"/>
      <c r="N562" s="87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</row>
    <row r="563" spans="1:36" s="5" customFormat="1" ht="20.100000000000001" customHeight="1">
      <c r="A563" s="54"/>
      <c r="B563" s="55"/>
      <c r="C563" s="55"/>
      <c r="D563" s="1081"/>
      <c r="E563" s="450">
        <v>405</v>
      </c>
      <c r="F563" s="387" t="s">
        <v>195</v>
      </c>
      <c r="G563" s="445">
        <v>4400</v>
      </c>
      <c r="H563" s="602">
        <f t="shared" si="25"/>
        <v>4.6406243315987195E-2</v>
      </c>
      <c r="I563" s="445">
        <v>0</v>
      </c>
      <c r="J563" s="602">
        <f t="shared" si="26"/>
        <v>0</v>
      </c>
      <c r="K563" s="445">
        <v>4400</v>
      </c>
      <c r="L563" s="523">
        <f t="shared" si="27"/>
        <v>4.9139803317117023E-2</v>
      </c>
      <c r="M563" s="153"/>
      <c r="N563" s="87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</row>
    <row r="564" spans="1:36" s="702" customFormat="1" ht="20.100000000000001" customHeight="1">
      <c r="A564" s="54"/>
      <c r="B564" s="55"/>
      <c r="C564" s="55"/>
      <c r="D564" s="1082"/>
      <c r="E564" s="294"/>
      <c r="F564" s="63" t="s">
        <v>141</v>
      </c>
      <c r="G564" s="446">
        <v>4400</v>
      </c>
      <c r="H564" s="626">
        <f t="shared" si="25"/>
        <v>4.6406243315987195E-2</v>
      </c>
      <c r="I564" s="446">
        <v>0</v>
      </c>
      <c r="J564" s="601">
        <f t="shared" si="26"/>
        <v>0</v>
      </c>
      <c r="K564" s="459">
        <v>4400</v>
      </c>
      <c r="L564" s="614">
        <f t="shared" si="27"/>
        <v>4.9139803317117023E-2</v>
      </c>
      <c r="M564" s="153"/>
      <c r="N564" s="110"/>
      <c r="O564" s="110"/>
      <c r="P564" s="110"/>
      <c r="Q564" s="110"/>
    </row>
    <row r="565" spans="1:36" s="24" customFormat="1" ht="20.100000000000001" customHeight="1">
      <c r="A565" s="463"/>
      <c r="B565" s="464"/>
      <c r="C565" s="464"/>
      <c r="D565" s="451" t="s">
        <v>204</v>
      </c>
      <c r="E565" s="495"/>
      <c r="F565" s="451"/>
      <c r="G565" s="442">
        <v>30000</v>
      </c>
      <c r="H565" s="626">
        <f t="shared" si="25"/>
        <v>0.31640620442718542</v>
      </c>
      <c r="I565" s="442">
        <v>30000</v>
      </c>
      <c r="J565" s="601">
        <f t="shared" si="26"/>
        <v>0.33504411352579788</v>
      </c>
      <c r="K565" s="459">
        <v>0</v>
      </c>
      <c r="L565" s="614">
        <f t="shared" si="27"/>
        <v>0</v>
      </c>
      <c r="M565" s="153"/>
      <c r="N565" s="8"/>
      <c r="O565" s="8"/>
      <c r="P565" s="8"/>
      <c r="Q565" s="8"/>
    </row>
    <row r="566" spans="1:36" s="24" customFormat="1" ht="20.100000000000001" customHeight="1">
      <c r="A566" s="463"/>
      <c r="B566" s="464"/>
      <c r="C566" s="464"/>
      <c r="D566" s="300"/>
      <c r="E566" s="443" t="s">
        <v>89</v>
      </c>
      <c r="F566" s="444"/>
      <c r="G566" s="445">
        <v>11500</v>
      </c>
      <c r="H566" s="602">
        <f t="shared" si="25"/>
        <v>0.12128904503042107</v>
      </c>
      <c r="I566" s="445">
        <v>17500</v>
      </c>
      <c r="J566" s="602">
        <f t="shared" si="26"/>
        <v>0.19544239955671547</v>
      </c>
      <c r="K566" s="445">
        <v>-6000</v>
      </c>
      <c r="L566" s="523">
        <f t="shared" si="27"/>
        <v>-6.7008822705159579E-2</v>
      </c>
      <c r="M566" s="153"/>
      <c r="N566" s="8"/>
      <c r="O566" s="8"/>
      <c r="P566" s="8"/>
      <c r="Q566" s="8"/>
    </row>
    <row r="567" spans="1:36" s="24" customFormat="1" ht="20.100000000000001" customHeight="1">
      <c r="A567" s="463"/>
      <c r="B567" s="464"/>
      <c r="C567" s="464"/>
      <c r="D567" s="55"/>
      <c r="E567" s="52"/>
      <c r="F567" s="60" t="s">
        <v>90</v>
      </c>
      <c r="G567" s="452">
        <v>10500</v>
      </c>
      <c r="H567" s="626">
        <f t="shared" si="25"/>
        <v>0.11074217154951489</v>
      </c>
      <c r="I567" s="452">
        <v>9500</v>
      </c>
      <c r="J567" s="601">
        <f t="shared" si="26"/>
        <v>0.10609730261650267</v>
      </c>
      <c r="K567" s="459">
        <v>1000</v>
      </c>
      <c r="L567" s="614">
        <f t="shared" si="27"/>
        <v>1.1168137117526598E-2</v>
      </c>
      <c r="M567" s="153"/>
      <c r="N567" s="8"/>
      <c r="O567" s="8"/>
      <c r="P567" s="8"/>
      <c r="Q567" s="8"/>
    </row>
    <row r="568" spans="1:36" s="24" customFormat="1" ht="20.100000000000001" customHeight="1">
      <c r="A568" s="456"/>
      <c r="B568" s="457"/>
      <c r="C568" s="457"/>
      <c r="D568" s="457"/>
      <c r="E568" s="467"/>
      <c r="F568" s="468" t="s">
        <v>91</v>
      </c>
      <c r="G568" s="446">
        <v>1000</v>
      </c>
      <c r="H568" s="626">
        <f t="shared" si="25"/>
        <v>1.0546873480906181E-2</v>
      </c>
      <c r="I568" s="661">
        <v>8000</v>
      </c>
      <c r="J568" s="601">
        <f t="shared" si="26"/>
        <v>8.9345096940212781E-2</v>
      </c>
      <c r="K568" s="459">
        <v>-7000</v>
      </c>
      <c r="L568" s="614">
        <f t="shared" si="27"/>
        <v>-7.8176959822686173E-2</v>
      </c>
      <c r="M568" s="153"/>
      <c r="N568" s="8"/>
      <c r="O568" s="8"/>
      <c r="P568" s="8"/>
      <c r="Q568" s="8"/>
    </row>
    <row r="569" spans="1:36" s="702" customFormat="1" ht="20.100000000000001" customHeight="1">
      <c r="A569" s="54"/>
      <c r="B569" s="55"/>
      <c r="C569" s="55"/>
      <c r="D569" s="55"/>
      <c r="E569" s="443" t="s">
        <v>93</v>
      </c>
      <c r="F569" s="469"/>
      <c r="G569" s="470">
        <v>9500</v>
      </c>
      <c r="H569" s="602">
        <f t="shared" si="25"/>
        <v>0.10019529806860872</v>
      </c>
      <c r="I569" s="470">
        <v>2500</v>
      </c>
      <c r="J569" s="602">
        <f t="shared" si="26"/>
        <v>2.7920342793816492E-2</v>
      </c>
      <c r="K569" s="445">
        <v>7000</v>
      </c>
      <c r="L569" s="523">
        <f t="shared" si="27"/>
        <v>7.8176959822686173E-2</v>
      </c>
      <c r="M569" s="864"/>
      <c r="N569" s="110"/>
      <c r="O569" s="110"/>
      <c r="P569" s="110"/>
      <c r="Q569" s="110"/>
    </row>
    <row r="570" spans="1:36" s="205" customFormat="1" ht="20.100000000000001" customHeight="1">
      <c r="A570" s="54"/>
      <c r="B570" s="55"/>
      <c r="C570" s="55"/>
      <c r="D570" s="1079"/>
      <c r="E570" s="53"/>
      <c r="F570" s="295" t="s">
        <v>94</v>
      </c>
      <c r="G570" s="452">
        <v>9500</v>
      </c>
      <c r="H570" s="627">
        <f t="shared" si="25"/>
        <v>0.10019529806860872</v>
      </c>
      <c r="I570" s="452">
        <v>2500</v>
      </c>
      <c r="J570" s="603">
        <f t="shared" si="26"/>
        <v>2.7920342793816492E-2</v>
      </c>
      <c r="K570" s="442">
        <v>7000</v>
      </c>
      <c r="L570" s="617">
        <f t="shared" si="27"/>
        <v>7.8176959822686173E-2</v>
      </c>
      <c r="M570" s="153"/>
      <c r="N570" s="204"/>
      <c r="O570" s="204"/>
      <c r="P570" s="204"/>
      <c r="Q570" s="204"/>
    </row>
    <row r="571" spans="1:36" s="205" customFormat="1" ht="20.100000000000001" customHeight="1">
      <c r="A571" s="54"/>
      <c r="B571" s="55"/>
      <c r="C571" s="55"/>
      <c r="D571" s="1079"/>
      <c r="E571" s="443" t="s">
        <v>126</v>
      </c>
      <c r="F571" s="469"/>
      <c r="G571" s="470">
        <v>9000</v>
      </c>
      <c r="H571" s="602">
        <f t="shared" si="25"/>
        <v>9.4921861328155624E-2</v>
      </c>
      <c r="I571" s="470">
        <v>10000</v>
      </c>
      <c r="J571" s="602">
        <f t="shared" si="26"/>
        <v>0.11168137117526597</v>
      </c>
      <c r="K571" s="445">
        <v>-1000</v>
      </c>
      <c r="L571" s="523">
        <f t="shared" si="27"/>
        <v>-1.1168137117526598E-2</v>
      </c>
      <c r="M571" s="153"/>
      <c r="N571" s="204"/>
      <c r="O571" s="204"/>
      <c r="P571" s="204"/>
      <c r="Q571" s="204"/>
    </row>
    <row r="572" spans="1:36" s="216" customFormat="1" ht="20.100000000000001" customHeight="1">
      <c r="A572" s="54"/>
      <c r="B572" s="55"/>
      <c r="C572" s="55"/>
      <c r="D572" s="1080"/>
      <c r="E572" s="294"/>
      <c r="F572" s="48" t="s">
        <v>127</v>
      </c>
      <c r="G572" s="446">
        <v>9000</v>
      </c>
      <c r="H572" s="626">
        <f t="shared" si="25"/>
        <v>9.4921861328155624E-2</v>
      </c>
      <c r="I572" s="446">
        <v>10000</v>
      </c>
      <c r="J572" s="601">
        <f t="shared" si="26"/>
        <v>0.11168137117526597</v>
      </c>
      <c r="K572" s="459">
        <v>-1000</v>
      </c>
      <c r="L572" s="614">
        <f t="shared" si="27"/>
        <v>-1.1168137117526598E-2</v>
      </c>
      <c r="M572" s="153"/>
      <c r="N572" s="215"/>
      <c r="O572" s="215"/>
      <c r="P572" s="215"/>
      <c r="Q572" s="215"/>
    </row>
    <row r="573" spans="1:36" s="216" customFormat="1" ht="20.100000000000001" customHeight="1">
      <c r="A573" s="54"/>
      <c r="B573" s="464"/>
      <c r="C573" s="464"/>
      <c r="D573" s="474" t="s">
        <v>197</v>
      </c>
      <c r="E573" s="686"/>
      <c r="F573" s="474"/>
      <c r="G573" s="459">
        <v>34000</v>
      </c>
      <c r="H573" s="626">
        <f t="shared" si="25"/>
        <v>0.35859369835081012</v>
      </c>
      <c r="I573" s="459">
        <v>30000</v>
      </c>
      <c r="J573" s="601">
        <f t="shared" si="26"/>
        <v>0.33504411352579788</v>
      </c>
      <c r="K573" s="459">
        <v>4000</v>
      </c>
      <c r="L573" s="614">
        <f t="shared" si="27"/>
        <v>4.4672548470106391E-2</v>
      </c>
      <c r="M573" s="153"/>
      <c r="N573" s="215"/>
      <c r="O573" s="215"/>
      <c r="P573" s="215"/>
      <c r="Q573" s="215"/>
    </row>
    <row r="574" spans="1:36" s="216" customFormat="1" ht="20.100000000000001" customHeight="1">
      <c r="A574" s="54"/>
      <c r="B574" s="464"/>
      <c r="C574" s="464"/>
      <c r="D574" s="55"/>
      <c r="E574" s="443" t="s">
        <v>89</v>
      </c>
      <c r="F574" s="560" t="s">
        <v>198</v>
      </c>
      <c r="G574" s="470">
        <v>34000</v>
      </c>
      <c r="H574" s="602">
        <f t="shared" si="25"/>
        <v>0.35859369835081012</v>
      </c>
      <c r="I574" s="470">
        <v>30000</v>
      </c>
      <c r="J574" s="602">
        <f t="shared" si="26"/>
        <v>0.33504411352579788</v>
      </c>
      <c r="K574" s="445">
        <v>4000</v>
      </c>
      <c r="L574" s="523">
        <f t="shared" si="27"/>
        <v>4.4672548470106391E-2</v>
      </c>
      <c r="M574" s="153"/>
      <c r="N574" s="215"/>
      <c r="O574" s="215"/>
      <c r="P574" s="215"/>
      <c r="Q574" s="215"/>
    </row>
    <row r="575" spans="1:36" s="216" customFormat="1" ht="20.100000000000001" customHeight="1">
      <c r="A575" s="54"/>
      <c r="B575" s="464"/>
      <c r="C575" s="464"/>
      <c r="D575" s="940"/>
      <c r="E575" s="1083"/>
      <c r="F575" s="468" t="s">
        <v>90</v>
      </c>
      <c r="G575" s="446">
        <v>31500</v>
      </c>
      <c r="H575" s="626">
        <f t="shared" si="25"/>
        <v>0.33222651464854469</v>
      </c>
      <c r="I575" s="661">
        <v>30000</v>
      </c>
      <c r="J575" s="601">
        <f t="shared" si="26"/>
        <v>0.33504411352579788</v>
      </c>
      <c r="K575" s="459">
        <v>1500</v>
      </c>
      <c r="L575" s="614">
        <f t="shared" si="27"/>
        <v>1.6752205676289895E-2</v>
      </c>
      <c r="M575" s="153"/>
      <c r="N575" s="215"/>
      <c r="O575" s="215"/>
      <c r="P575" s="215"/>
      <c r="Q575" s="215"/>
    </row>
    <row r="576" spans="1:36" s="205" customFormat="1" ht="20.100000000000001" customHeight="1">
      <c r="A576" s="456"/>
      <c r="B576" s="457"/>
      <c r="C576" s="457"/>
      <c r="D576" s="457"/>
      <c r="E576" s="1084"/>
      <c r="F576" s="297" t="s">
        <v>91</v>
      </c>
      <c r="G576" s="452">
        <v>2500</v>
      </c>
      <c r="H576" s="627">
        <f t="shared" si="25"/>
        <v>2.6367183702265453E-2</v>
      </c>
      <c r="I576" s="660">
        <v>0</v>
      </c>
      <c r="J576" s="603">
        <f t="shared" si="26"/>
        <v>0</v>
      </c>
      <c r="K576" s="442">
        <v>2500</v>
      </c>
      <c r="L576" s="617">
        <f t="shared" si="27"/>
        <v>2.7920342793816492E-2</v>
      </c>
      <c r="M576" s="153"/>
      <c r="N576" s="204"/>
      <c r="O576" s="204"/>
      <c r="P576" s="204"/>
      <c r="Q576" s="204"/>
    </row>
    <row r="577" spans="1:17" s="258" customFormat="1" ht="20.100000000000001" customHeight="1">
      <c r="A577" s="945"/>
      <c r="B577" s="475"/>
      <c r="C577" s="475"/>
      <c r="D577" s="957" t="s">
        <v>249</v>
      </c>
      <c r="E577" s="958"/>
      <c r="F577" s="959"/>
      <c r="G577" s="405">
        <v>56000</v>
      </c>
      <c r="H577" s="629">
        <f t="shared" si="25"/>
        <v>0.59062491493074609</v>
      </c>
      <c r="I577" s="405">
        <v>56000</v>
      </c>
      <c r="J577" s="607">
        <f t="shared" si="26"/>
        <v>0.62541567858148939</v>
      </c>
      <c r="K577" s="493">
        <v>0</v>
      </c>
      <c r="L577" s="616">
        <f t="shared" si="27"/>
        <v>0</v>
      </c>
      <c r="M577" s="874"/>
      <c r="N577" s="257"/>
      <c r="O577" s="257"/>
      <c r="P577" s="257"/>
      <c r="Q577" s="257"/>
    </row>
    <row r="578" spans="1:17" s="205" customFormat="1" ht="20.100000000000001" customHeight="1">
      <c r="A578" s="476"/>
      <c r="B578" s="478"/>
      <c r="C578" s="478"/>
      <c r="D578" s="55"/>
      <c r="E578" s="443" t="s">
        <v>84</v>
      </c>
      <c r="F578" s="469"/>
      <c r="G578" s="484">
        <v>16306</v>
      </c>
      <c r="H578" s="604">
        <f t="shared" si="25"/>
        <v>0.17197731897965618</v>
      </c>
      <c r="I578" s="484">
        <v>16306</v>
      </c>
      <c r="J578" s="604">
        <f t="shared" si="26"/>
        <v>0.18210764383838871</v>
      </c>
      <c r="K578" s="470">
        <v>0</v>
      </c>
      <c r="L578" s="536">
        <f t="shared" si="27"/>
        <v>0</v>
      </c>
      <c r="M578" s="153"/>
      <c r="N578" s="204"/>
      <c r="O578" s="204"/>
      <c r="P578" s="204"/>
      <c r="Q578" s="204"/>
    </row>
    <row r="579" spans="1:17" s="205" customFormat="1" ht="20.100000000000001" customHeight="1">
      <c r="A579" s="476"/>
      <c r="B579" s="478"/>
      <c r="C579" s="478"/>
      <c r="D579" s="478"/>
      <c r="E579" s="479"/>
      <c r="F579" s="60" t="s">
        <v>205</v>
      </c>
      <c r="G579" s="284">
        <v>16306</v>
      </c>
      <c r="H579" s="626">
        <f t="shared" si="25"/>
        <v>0.17197731897965618</v>
      </c>
      <c r="I579" s="713">
        <v>16306</v>
      </c>
      <c r="J579" s="601">
        <f t="shared" si="26"/>
        <v>0.18210764383838871</v>
      </c>
      <c r="K579" s="459">
        <v>0</v>
      </c>
      <c r="L579" s="614">
        <f t="shared" si="27"/>
        <v>0</v>
      </c>
      <c r="M579" s="153"/>
      <c r="N579" s="204"/>
      <c r="O579" s="204"/>
      <c r="P579" s="204"/>
      <c r="Q579" s="204"/>
    </row>
    <row r="580" spans="1:17" s="205" customFormat="1" ht="20.100000000000001" customHeight="1">
      <c r="A580" s="476"/>
      <c r="B580" s="478"/>
      <c r="C580" s="478"/>
      <c r="D580" s="478"/>
      <c r="E580" s="460" t="s">
        <v>89</v>
      </c>
      <c r="F580" s="480" t="s">
        <v>198</v>
      </c>
      <c r="G580" s="388">
        <v>39094</v>
      </c>
      <c r="H580" s="602">
        <f t="shared" si="25"/>
        <v>0.41231947186254625</v>
      </c>
      <c r="I580" s="388">
        <v>39094</v>
      </c>
      <c r="J580" s="602">
        <f t="shared" si="26"/>
        <v>0.4366071524725848</v>
      </c>
      <c r="K580" s="445">
        <v>0</v>
      </c>
      <c r="L580" s="523">
        <f t="shared" si="27"/>
        <v>0</v>
      </c>
      <c r="M580" s="153"/>
      <c r="N580" s="204"/>
      <c r="O580" s="204"/>
      <c r="P580" s="204"/>
      <c r="Q580" s="204"/>
    </row>
    <row r="581" spans="1:17" s="205" customFormat="1" ht="20.100000000000001" customHeight="1">
      <c r="A581" s="476"/>
      <c r="B581" s="478"/>
      <c r="C581" s="478"/>
      <c r="D581" s="478"/>
      <c r="E581" s="1068"/>
      <c r="F581" s="468" t="s">
        <v>90</v>
      </c>
      <c r="G581" s="123">
        <v>37300</v>
      </c>
      <c r="H581" s="626">
        <f t="shared" si="25"/>
        <v>0.39339838083780054</v>
      </c>
      <c r="I581" s="664">
        <v>37300</v>
      </c>
      <c r="J581" s="601">
        <f t="shared" si="26"/>
        <v>0.41657151448374202</v>
      </c>
      <c r="K581" s="459">
        <v>0</v>
      </c>
      <c r="L581" s="614">
        <f t="shared" si="27"/>
        <v>0</v>
      </c>
      <c r="M581" s="153"/>
      <c r="N581" s="204"/>
      <c r="O581" s="204"/>
      <c r="P581" s="204"/>
      <c r="Q581" s="204"/>
    </row>
    <row r="582" spans="1:17" s="205" customFormat="1" ht="20.100000000000001" customHeight="1">
      <c r="A582" s="476"/>
      <c r="B582" s="478"/>
      <c r="C582" s="478"/>
      <c r="D582" s="478"/>
      <c r="E582" s="1069"/>
      <c r="F582" s="301" t="s">
        <v>91</v>
      </c>
      <c r="G582" s="138">
        <v>144</v>
      </c>
      <c r="H582" s="626">
        <f t="shared" si="25"/>
        <v>1.5187497812504901E-3</v>
      </c>
      <c r="I582" s="703">
        <v>144</v>
      </c>
      <c r="J582" s="601">
        <f t="shared" si="26"/>
        <v>1.6082117449238299E-3</v>
      </c>
      <c r="K582" s="459">
        <v>0</v>
      </c>
      <c r="L582" s="614">
        <f t="shared" si="27"/>
        <v>0</v>
      </c>
      <c r="M582" s="153"/>
      <c r="N582" s="204"/>
      <c r="O582" s="204"/>
      <c r="P582" s="204"/>
      <c r="Q582" s="204"/>
    </row>
    <row r="583" spans="1:17" s="205" customFormat="1" ht="20.100000000000001" customHeight="1">
      <c r="A583" s="476"/>
      <c r="B583" s="478"/>
      <c r="C583" s="478"/>
      <c r="D583" s="478"/>
      <c r="E583" s="1070"/>
      <c r="F583" s="468" t="s">
        <v>107</v>
      </c>
      <c r="G583" s="123">
        <v>1650</v>
      </c>
      <c r="H583" s="626">
        <f t="shared" ref="H583:H601" si="28">SUM(G583)/$G$5*100</f>
        <v>1.7402341243495198E-2</v>
      </c>
      <c r="I583" s="713">
        <v>1650</v>
      </c>
      <c r="J583" s="601">
        <f t="shared" ref="J583:J601" si="29">SUM(I583/$I$5)*100</f>
        <v>1.8427426243918885E-2</v>
      </c>
      <c r="K583" s="459">
        <v>0</v>
      </c>
      <c r="L583" s="614">
        <f t="shared" ref="L583:L601" si="30">SUM(K583)/$I$5*100</f>
        <v>0</v>
      </c>
      <c r="M583" s="153"/>
      <c r="N583" s="204"/>
      <c r="O583" s="204"/>
      <c r="P583" s="204"/>
      <c r="Q583" s="204"/>
    </row>
    <row r="584" spans="1:17" s="205" customFormat="1" ht="20.100000000000001" customHeight="1">
      <c r="A584" s="476"/>
      <c r="B584" s="478"/>
      <c r="C584" s="478"/>
      <c r="D584" s="478"/>
      <c r="E584" s="460" t="s">
        <v>93</v>
      </c>
      <c r="F584" s="480" t="s">
        <v>199</v>
      </c>
      <c r="G584" s="388">
        <v>600</v>
      </c>
      <c r="H584" s="602">
        <f t="shared" si="28"/>
        <v>6.3281240885437089E-3</v>
      </c>
      <c r="I584" s="388">
        <v>600</v>
      </c>
      <c r="J584" s="602">
        <f t="shared" si="29"/>
        <v>6.7008822705159577E-3</v>
      </c>
      <c r="K584" s="445">
        <v>0</v>
      </c>
      <c r="L584" s="523">
        <f t="shared" si="30"/>
        <v>0</v>
      </c>
      <c r="M584" s="153"/>
      <c r="N584" s="204"/>
      <c r="O584" s="204"/>
      <c r="P584" s="204"/>
      <c r="Q584" s="204"/>
    </row>
    <row r="585" spans="1:17" s="205" customFormat="1" ht="20.100000000000001" customHeight="1">
      <c r="A585" s="476"/>
      <c r="B585" s="1071"/>
      <c r="C585" s="485"/>
      <c r="D585" s="485"/>
      <c r="E585" s="486"/>
      <c r="F585" s="301" t="s">
        <v>94</v>
      </c>
      <c r="G585" s="138">
        <v>600</v>
      </c>
      <c r="H585" s="626">
        <f t="shared" si="28"/>
        <v>6.3281240885437089E-3</v>
      </c>
      <c r="I585" s="703">
        <v>600</v>
      </c>
      <c r="J585" s="601">
        <f t="shared" si="29"/>
        <v>6.7008822705159577E-3</v>
      </c>
      <c r="K585" s="459">
        <v>0</v>
      </c>
      <c r="L585" s="614">
        <f t="shared" si="30"/>
        <v>0</v>
      </c>
      <c r="M585" s="153"/>
      <c r="N585" s="204"/>
      <c r="O585" s="204"/>
      <c r="P585" s="204"/>
      <c r="Q585" s="204"/>
    </row>
    <row r="586" spans="1:17" s="205" customFormat="1" ht="20.100000000000001" customHeight="1">
      <c r="A586" s="54"/>
      <c r="B586" s="1071"/>
      <c r="C586" s="45" t="s">
        <v>173</v>
      </c>
      <c r="D586" s="46"/>
      <c r="E586" s="45"/>
      <c r="F586" s="318"/>
      <c r="G586" s="138">
        <v>20000</v>
      </c>
      <c r="H586" s="280">
        <f t="shared" si="28"/>
        <v>0.21093746961812362</v>
      </c>
      <c r="I586" s="138">
        <v>0</v>
      </c>
      <c r="J586" s="280">
        <f t="shared" si="29"/>
        <v>0</v>
      </c>
      <c r="K586" s="459">
        <v>20000</v>
      </c>
      <c r="L586" s="142">
        <f t="shared" si="30"/>
        <v>0.22336274235053194</v>
      </c>
      <c r="M586" s="153"/>
      <c r="N586" s="204"/>
      <c r="O586" s="204"/>
      <c r="P586" s="204"/>
      <c r="Q586" s="204"/>
    </row>
    <row r="587" spans="1:17" s="941" customFormat="1" ht="20.100000000000001" customHeight="1">
      <c r="A587" s="98"/>
      <c r="B587" s="99"/>
      <c r="C587" s="853"/>
      <c r="D587" s="380" t="s">
        <v>174</v>
      </c>
      <c r="E587" s="390"/>
      <c r="F587" s="849"/>
      <c r="G587" s="717">
        <v>20000</v>
      </c>
      <c r="H587" s="588">
        <f t="shared" si="28"/>
        <v>0.21093746961812362</v>
      </c>
      <c r="I587" s="717">
        <v>0</v>
      </c>
      <c r="J587" s="596">
        <f t="shared" si="29"/>
        <v>0</v>
      </c>
      <c r="K587" s="383">
        <v>20000</v>
      </c>
      <c r="L587" s="610">
        <f t="shared" si="30"/>
        <v>0.22336274235053194</v>
      </c>
      <c r="M587" s="850"/>
    </row>
    <row r="588" spans="1:17" s="205" customFormat="1" ht="20.100000000000001" customHeight="1">
      <c r="A588" s="54"/>
      <c r="B588" s="55"/>
      <c r="C588" s="297"/>
      <c r="D588" s="55"/>
      <c r="E588" s="50" t="s">
        <v>159</v>
      </c>
      <c r="F588" s="51"/>
      <c r="G588" s="124">
        <v>18000</v>
      </c>
      <c r="H588" s="275">
        <f t="shared" si="28"/>
        <v>0.18984372265631125</v>
      </c>
      <c r="I588" s="124">
        <v>0</v>
      </c>
      <c r="J588" s="275">
        <f t="shared" si="29"/>
        <v>0</v>
      </c>
      <c r="K588" s="445">
        <v>18000</v>
      </c>
      <c r="L588" s="131">
        <f t="shared" si="30"/>
        <v>0.20102646811547875</v>
      </c>
      <c r="M588" s="153"/>
      <c r="N588" s="204"/>
      <c r="O588" s="204"/>
      <c r="P588" s="204"/>
      <c r="Q588" s="204"/>
    </row>
    <row r="589" spans="1:17" s="205" customFormat="1" ht="20.100000000000001" customHeight="1">
      <c r="A589" s="54"/>
      <c r="B589" s="55"/>
      <c r="C589" s="297"/>
      <c r="D589" s="297"/>
      <c r="E589" s="52"/>
      <c r="F589" s="302" t="s">
        <v>127</v>
      </c>
      <c r="G589" s="138">
        <v>18000</v>
      </c>
      <c r="H589" s="280">
        <f t="shared" si="28"/>
        <v>0.18984372265631125</v>
      </c>
      <c r="I589" s="138">
        <v>0</v>
      </c>
      <c r="J589" s="280">
        <f t="shared" si="29"/>
        <v>0</v>
      </c>
      <c r="K589" s="442">
        <v>18000</v>
      </c>
      <c r="L589" s="142">
        <f t="shared" si="30"/>
        <v>0.20102646811547875</v>
      </c>
      <c r="M589" s="153"/>
      <c r="N589" s="204"/>
      <c r="O589" s="204"/>
      <c r="P589" s="204"/>
      <c r="Q589" s="204"/>
    </row>
    <row r="590" spans="1:17" s="205" customFormat="1" ht="20.100000000000001" customHeight="1">
      <c r="A590" s="54"/>
      <c r="B590" s="55"/>
      <c r="C590" s="297"/>
      <c r="D590" s="297"/>
      <c r="E590" s="50" t="s">
        <v>128</v>
      </c>
      <c r="F590" s="64"/>
      <c r="G590" s="125">
        <v>2000</v>
      </c>
      <c r="H590" s="286">
        <f t="shared" si="28"/>
        <v>2.1093746961812362E-2</v>
      </c>
      <c r="I590" s="125">
        <v>0</v>
      </c>
      <c r="J590" s="286">
        <f t="shared" si="29"/>
        <v>0</v>
      </c>
      <c r="K590" s="445">
        <v>2000</v>
      </c>
      <c r="L590" s="133">
        <f t="shared" si="30"/>
        <v>2.2336274235053195E-2</v>
      </c>
      <c r="M590" s="153"/>
      <c r="N590" s="204"/>
      <c r="O590" s="204"/>
      <c r="P590" s="204"/>
      <c r="Q590" s="204"/>
    </row>
    <row r="591" spans="1:17" s="203" customFormat="1" ht="20.100000000000001" customHeight="1">
      <c r="A591" s="54"/>
      <c r="B591" s="301"/>
      <c r="C591" s="60"/>
      <c r="D591" s="60"/>
      <c r="E591" s="294"/>
      <c r="F591" s="58" t="s">
        <v>160</v>
      </c>
      <c r="G591" s="138">
        <v>2000</v>
      </c>
      <c r="H591" s="280">
        <f t="shared" si="28"/>
        <v>2.1093746961812362E-2</v>
      </c>
      <c r="I591" s="138">
        <v>0</v>
      </c>
      <c r="J591" s="274">
        <f t="shared" si="29"/>
        <v>0</v>
      </c>
      <c r="K591" s="459">
        <v>2000</v>
      </c>
      <c r="L591" s="130">
        <f t="shared" si="30"/>
        <v>2.2336274235053195E-2</v>
      </c>
      <c r="M591" s="864"/>
      <c r="N591" s="202"/>
      <c r="O591" s="202"/>
      <c r="P591" s="202"/>
      <c r="Q591" s="202"/>
    </row>
    <row r="592" spans="1:17" s="205" customFormat="1" ht="20.100000000000001" customHeight="1">
      <c r="A592" s="54"/>
      <c r="B592" s="1072" t="s">
        <v>200</v>
      </c>
      <c r="C592" s="1073"/>
      <c r="D592" s="1073"/>
      <c r="E592" s="1073"/>
      <c r="F592" s="487"/>
      <c r="G592" s="657">
        <v>8100</v>
      </c>
      <c r="H592" s="600">
        <f t="shared" si="28"/>
        <v>8.542967519534006E-2</v>
      </c>
      <c r="I592" s="657">
        <v>400</v>
      </c>
      <c r="J592" s="600">
        <f t="shared" si="29"/>
        <v>4.4672548470106382E-3</v>
      </c>
      <c r="K592" s="657">
        <v>7700</v>
      </c>
      <c r="L592" s="942">
        <f t="shared" si="30"/>
        <v>8.59946558049548E-2</v>
      </c>
      <c r="M592" s="153"/>
      <c r="N592" s="204"/>
      <c r="O592" s="204"/>
      <c r="P592" s="204"/>
      <c r="Q592" s="204"/>
    </row>
    <row r="593" spans="1:36" s="205" customFormat="1" ht="20.100000000000001" customHeight="1">
      <c r="A593" s="54"/>
      <c r="B593" s="292"/>
      <c r="C593" s="684" t="s">
        <v>201</v>
      </c>
      <c r="D593" s="685"/>
      <c r="E593" s="685"/>
      <c r="F593" s="685"/>
      <c r="G593" s="459">
        <v>8100</v>
      </c>
      <c r="H593" s="626">
        <f t="shared" si="28"/>
        <v>8.542967519534006E-2</v>
      </c>
      <c r="I593" s="459">
        <v>400</v>
      </c>
      <c r="J593" s="601">
        <f t="shared" si="29"/>
        <v>4.4672548470106382E-3</v>
      </c>
      <c r="K593" s="459">
        <v>7700</v>
      </c>
      <c r="L593" s="614">
        <f t="shared" si="30"/>
        <v>8.59946558049548E-2</v>
      </c>
      <c r="M593" s="153"/>
      <c r="N593" s="204"/>
      <c r="O593" s="204"/>
      <c r="P593" s="204"/>
      <c r="Q593" s="204"/>
    </row>
    <row r="594" spans="1:36" s="205" customFormat="1" ht="20.100000000000001" customHeight="1">
      <c r="A594" s="54"/>
      <c r="B594" s="297"/>
      <c r="C594" s="488"/>
      <c r="D594" s="1074" t="s">
        <v>202</v>
      </c>
      <c r="E594" s="1075"/>
      <c r="F594" s="1076"/>
      <c r="G594" s="442">
        <v>400</v>
      </c>
      <c r="H594" s="626">
        <f t="shared" si="28"/>
        <v>4.2187493923624723E-3</v>
      </c>
      <c r="I594" s="442">
        <v>400</v>
      </c>
      <c r="J594" s="601">
        <f t="shared" si="29"/>
        <v>4.4672548470106382E-3</v>
      </c>
      <c r="K594" s="459">
        <v>0</v>
      </c>
      <c r="L594" s="614">
        <f t="shared" si="30"/>
        <v>0</v>
      </c>
      <c r="M594" s="153"/>
      <c r="N594" s="204"/>
      <c r="O594" s="204"/>
      <c r="P594" s="204"/>
      <c r="Q594" s="204"/>
    </row>
    <row r="595" spans="1:36" s="205" customFormat="1" ht="20.100000000000001" customHeight="1">
      <c r="A595" s="54"/>
      <c r="B595" s="297"/>
      <c r="C595" s="55"/>
      <c r="D595" s="55"/>
      <c r="E595" s="460" t="s">
        <v>89</v>
      </c>
      <c r="F595" s="480" t="s">
        <v>198</v>
      </c>
      <c r="G595" s="445">
        <v>400</v>
      </c>
      <c r="H595" s="602">
        <f t="shared" si="28"/>
        <v>4.2187493923624723E-3</v>
      </c>
      <c r="I595" s="445">
        <v>400</v>
      </c>
      <c r="J595" s="602">
        <f t="shared" si="29"/>
        <v>4.4672548470106382E-3</v>
      </c>
      <c r="K595" s="445">
        <v>0</v>
      </c>
      <c r="L595" s="615">
        <f t="shared" si="30"/>
        <v>0</v>
      </c>
      <c r="M595" s="153"/>
      <c r="N595" s="204"/>
      <c r="O595" s="204"/>
      <c r="P595" s="204"/>
      <c r="Q595" s="204"/>
    </row>
    <row r="596" spans="1:36" s="205" customFormat="1" ht="20.100000000000001" customHeight="1">
      <c r="A596" s="943"/>
      <c r="B596" s="940"/>
      <c r="C596" s="940"/>
      <c r="D596" s="467"/>
      <c r="E596" s="944"/>
      <c r="F596" s="468" t="s">
        <v>90</v>
      </c>
      <c r="G596" s="446">
        <v>400</v>
      </c>
      <c r="H596" s="626">
        <f t="shared" si="28"/>
        <v>4.2187493923624723E-3</v>
      </c>
      <c r="I596" s="661">
        <v>400</v>
      </c>
      <c r="J596" s="601">
        <f t="shared" si="29"/>
        <v>4.4672548470106382E-3</v>
      </c>
      <c r="K596" s="459">
        <v>0</v>
      </c>
      <c r="L596" s="614">
        <f t="shared" si="30"/>
        <v>0</v>
      </c>
      <c r="M596" s="153"/>
      <c r="N596" s="204"/>
      <c r="O596" s="204"/>
      <c r="P596" s="204"/>
      <c r="Q596" s="204"/>
    </row>
    <row r="597" spans="1:36" s="216" customFormat="1" ht="20.100000000000001" customHeight="1">
      <c r="A597" s="476"/>
      <c r="B597" s="464"/>
      <c r="C597" s="464"/>
      <c r="D597" s="563" t="s">
        <v>250</v>
      </c>
      <c r="E597" s="495"/>
      <c r="F597" s="563"/>
      <c r="G597" s="314">
        <v>7700</v>
      </c>
      <c r="H597" s="627">
        <f t="shared" si="28"/>
        <v>8.121092580297759E-2</v>
      </c>
      <c r="I597" s="314">
        <v>0</v>
      </c>
      <c r="J597" s="603">
        <f t="shared" si="29"/>
        <v>0</v>
      </c>
      <c r="K597" s="442">
        <v>7700</v>
      </c>
      <c r="L597" s="617">
        <f t="shared" si="30"/>
        <v>8.59946558049548E-2</v>
      </c>
      <c r="M597" s="153"/>
      <c r="N597" s="215"/>
      <c r="O597" s="215"/>
      <c r="P597" s="215"/>
      <c r="Q597" s="215"/>
    </row>
    <row r="598" spans="1:36" s="216" customFormat="1" ht="20.100000000000001" customHeight="1">
      <c r="A598" s="476"/>
      <c r="B598" s="478"/>
      <c r="C598" s="478"/>
      <c r="D598" s="478"/>
      <c r="E598" s="460" t="s">
        <v>89</v>
      </c>
      <c r="F598" s="480" t="s">
        <v>198</v>
      </c>
      <c r="G598" s="388">
        <v>7060</v>
      </c>
      <c r="H598" s="602">
        <f t="shared" si="28"/>
        <v>7.4460926775197639E-2</v>
      </c>
      <c r="I598" s="388">
        <v>0</v>
      </c>
      <c r="J598" s="602">
        <f t="shared" si="29"/>
        <v>0</v>
      </c>
      <c r="K598" s="445">
        <v>7060</v>
      </c>
      <c r="L598" s="523">
        <f t="shared" si="30"/>
        <v>7.8847048049737772E-2</v>
      </c>
      <c r="M598" s="153"/>
      <c r="N598" s="215"/>
      <c r="O598" s="215"/>
      <c r="P598" s="215"/>
      <c r="Q598" s="215"/>
    </row>
    <row r="599" spans="1:36" s="258" customFormat="1" ht="20.100000000000001" customHeight="1">
      <c r="A599" s="945"/>
      <c r="B599" s="946"/>
      <c r="C599" s="946"/>
      <c r="D599" s="946"/>
      <c r="E599" s="960"/>
      <c r="F599" s="492" t="s">
        <v>90</v>
      </c>
      <c r="G599" s="128">
        <v>7060</v>
      </c>
      <c r="H599" s="629">
        <f t="shared" si="28"/>
        <v>7.4460926775197639E-2</v>
      </c>
      <c r="I599" s="961">
        <v>0</v>
      </c>
      <c r="J599" s="607">
        <f t="shared" si="29"/>
        <v>0</v>
      </c>
      <c r="K599" s="493">
        <v>7060</v>
      </c>
      <c r="L599" s="616">
        <f t="shared" si="30"/>
        <v>7.8847048049737772E-2</v>
      </c>
      <c r="M599" s="874"/>
      <c r="N599" s="257"/>
      <c r="O599" s="257"/>
      <c r="P599" s="257"/>
      <c r="Q599" s="257"/>
    </row>
    <row r="600" spans="1:36" s="205" customFormat="1" ht="20.100000000000001" customHeight="1">
      <c r="A600" s="476"/>
      <c r="B600" s="478"/>
      <c r="C600" s="478"/>
      <c r="D600" s="478"/>
      <c r="E600" s="443" t="s">
        <v>93</v>
      </c>
      <c r="F600" s="560" t="s">
        <v>199</v>
      </c>
      <c r="G600" s="484">
        <v>640</v>
      </c>
      <c r="H600" s="604">
        <f t="shared" si="28"/>
        <v>6.749999027779955E-3</v>
      </c>
      <c r="I600" s="484">
        <v>0</v>
      </c>
      <c r="J600" s="604">
        <f t="shared" si="29"/>
        <v>0</v>
      </c>
      <c r="K600" s="470">
        <v>640</v>
      </c>
      <c r="L600" s="536">
        <f t="shared" si="30"/>
        <v>7.147607755217022E-3</v>
      </c>
      <c r="M600" s="153"/>
      <c r="N600" s="204"/>
      <c r="O600" s="204"/>
      <c r="P600" s="204"/>
      <c r="Q600" s="204"/>
    </row>
    <row r="601" spans="1:36" s="205" customFormat="1" ht="20.100000000000001" customHeight="1">
      <c r="A601" s="945"/>
      <c r="B601" s="946"/>
      <c r="C601" s="946"/>
      <c r="D601" s="946"/>
      <c r="E601" s="947"/>
      <c r="F601" s="68" t="s">
        <v>94</v>
      </c>
      <c r="G601" s="159">
        <v>640</v>
      </c>
      <c r="H601" s="629">
        <f t="shared" si="28"/>
        <v>6.749999027779955E-3</v>
      </c>
      <c r="I601" s="948">
        <v>0</v>
      </c>
      <c r="J601" s="607">
        <f t="shared" si="29"/>
        <v>0</v>
      </c>
      <c r="K601" s="493">
        <v>640</v>
      </c>
      <c r="L601" s="616">
        <f t="shared" si="30"/>
        <v>7.147607755217022E-3</v>
      </c>
      <c r="M601" s="153"/>
      <c r="N601" s="204"/>
      <c r="O601" s="204"/>
      <c r="P601" s="204"/>
      <c r="Q601" s="204"/>
    </row>
    <row r="602" spans="1:36" s="205" customFormat="1" ht="20.100000000000001" customHeight="1">
      <c r="A602"/>
      <c r="B602"/>
      <c r="C602"/>
      <c r="D602"/>
      <c r="E602"/>
      <c r="F602"/>
      <c r="G602" s="145"/>
      <c r="H602" s="608"/>
      <c r="I602" s="145"/>
      <c r="J602" s="608"/>
      <c r="K602" s="145"/>
      <c r="L602"/>
      <c r="M602" s="201"/>
      <c r="N602" s="204"/>
      <c r="O602" s="204"/>
      <c r="P602" s="204"/>
      <c r="Q602" s="204"/>
    </row>
    <row r="603" spans="1:36" s="62" customFormat="1" ht="20.100000000000001" customHeight="1">
      <c r="A603" s="24"/>
      <c r="B603" s="24"/>
      <c r="C603" s="24"/>
      <c r="D603" s="24"/>
      <c r="E603" s="24"/>
      <c r="F603" s="24"/>
      <c r="G603" s="24"/>
      <c r="H603" s="801"/>
      <c r="I603" s="667"/>
      <c r="J603" s="774"/>
      <c r="K603" s="667"/>
      <c r="L603" s="932"/>
      <c r="M603" s="312"/>
      <c r="N603" s="312"/>
      <c r="O603" s="312"/>
      <c r="P603" s="312"/>
      <c r="Q603" s="312"/>
      <c r="R603" s="312"/>
      <c r="S603" s="313"/>
      <c r="T603" s="313"/>
      <c r="U603" s="313"/>
      <c r="V603" s="313"/>
      <c r="W603" s="313"/>
      <c r="X603" s="313"/>
      <c r="Y603" s="313"/>
      <c r="Z603" s="313"/>
      <c r="AA603" s="313"/>
      <c r="AB603" s="313"/>
      <c r="AC603" s="313"/>
    </row>
    <row r="604" spans="1:36" s="904" customFormat="1" ht="20.100000000000001" customHeight="1">
      <c r="A604"/>
      <c r="B604"/>
      <c r="C604" s="843"/>
      <c r="D604"/>
      <c r="E604"/>
      <c r="F604"/>
      <c r="G604"/>
      <c r="H604" s="182"/>
      <c r="I604" s="145"/>
      <c r="J604" s="71"/>
      <c r="K604" s="145"/>
      <c r="L604" s="907"/>
      <c r="M604" s="908"/>
      <c r="N604" s="287"/>
      <c r="O604" s="287"/>
      <c r="P604" s="287"/>
      <c r="Q604" s="287"/>
      <c r="R604" s="287"/>
      <c r="S604" s="287"/>
      <c r="T604" s="287"/>
      <c r="U604" s="287"/>
      <c r="V604" s="287"/>
      <c r="W604" s="287"/>
      <c r="X604" s="287"/>
      <c r="Y604" s="287"/>
      <c r="Z604" s="287"/>
      <c r="AA604" s="287"/>
      <c r="AB604" s="287"/>
      <c r="AC604" s="287"/>
    </row>
    <row r="605" spans="1:36" s="44" customFormat="1" ht="20.100000000000001" customHeight="1">
      <c r="A605"/>
      <c r="B605"/>
      <c r="C605"/>
      <c r="D605"/>
      <c r="E605"/>
      <c r="F605"/>
      <c r="G605" s="145"/>
      <c r="H605" s="608"/>
      <c r="I605" s="145"/>
      <c r="J605" s="608"/>
      <c r="K605" s="145"/>
      <c r="L605"/>
      <c r="M605" s="272"/>
      <c r="N605" s="272"/>
      <c r="O605" s="272"/>
      <c r="P605" s="272"/>
      <c r="Q605" s="272"/>
      <c r="R605" s="272"/>
      <c r="S605" s="273"/>
      <c r="T605" s="273"/>
      <c r="U605" s="273"/>
      <c r="V605" s="273"/>
      <c r="W605" s="273"/>
      <c r="X605" s="273"/>
      <c r="Y605" s="273"/>
      <c r="Z605" s="273"/>
      <c r="AA605" s="273"/>
      <c r="AB605" s="273"/>
      <c r="AC605" s="273"/>
    </row>
    <row r="606" spans="1:36" s="267" customFormat="1" ht="20.100000000000001" customHeight="1">
      <c r="H606" s="967"/>
      <c r="I606" s="844"/>
      <c r="M606" s="266"/>
      <c r="N606" s="266"/>
      <c r="O606" s="266"/>
      <c r="P606" s="266"/>
      <c r="Q606" s="266"/>
      <c r="R606" s="266"/>
    </row>
    <row r="607" spans="1:36" s="44" customFormat="1" ht="20.100000000000001" customHeight="1">
      <c r="A607"/>
      <c r="B607"/>
      <c r="C607"/>
      <c r="D607"/>
      <c r="E607"/>
      <c r="F607"/>
      <c r="G607" s="170"/>
      <c r="H607" s="181"/>
      <c r="I607" s="170"/>
      <c r="J607" s="181"/>
      <c r="K607" s="170"/>
      <c r="L607" s="165"/>
      <c r="M607" s="272"/>
      <c r="N607" s="272"/>
      <c r="O607" s="272"/>
      <c r="P607" s="272"/>
      <c r="Q607" s="272"/>
      <c r="R607" s="272"/>
      <c r="S607" s="273"/>
      <c r="T607" s="273"/>
      <c r="U607" s="273"/>
      <c r="V607" s="273"/>
      <c r="W607" s="273"/>
      <c r="X607" s="273"/>
      <c r="Y607" s="273"/>
      <c r="Z607" s="273"/>
      <c r="AA607" s="273"/>
      <c r="AB607" s="273"/>
      <c r="AC607" s="273"/>
    </row>
    <row r="608" spans="1:36">
      <c r="M608" s="9"/>
      <c r="N608" s="9"/>
      <c r="O608" s="9"/>
      <c r="P608" s="9"/>
      <c r="Q608" s="9"/>
      <c r="R608" s="9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</row>
    <row r="610" spans="1:37" ht="15.75" customHeight="1">
      <c r="A610" s="90"/>
      <c r="B610" s="90"/>
      <c r="C610" s="678"/>
      <c r="D610" s="678"/>
      <c r="E610" s="678"/>
      <c r="F610" s="678"/>
      <c r="G610" s="659"/>
      <c r="H610" s="609"/>
      <c r="I610" s="176"/>
      <c r="J610" s="609"/>
      <c r="K610" s="177"/>
      <c r="L610" s="172"/>
      <c r="M610" s="174"/>
      <c r="AK610" s="77"/>
    </row>
    <row r="612" spans="1:37" s="169" customFormat="1">
      <c r="G612" s="170"/>
      <c r="H612" s="181"/>
      <c r="I612" s="170"/>
      <c r="J612" s="181"/>
      <c r="K612" s="170"/>
      <c r="L612" s="18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:37">
      <c r="M613" s="9"/>
      <c r="N613" s="9"/>
      <c r="O613" s="9"/>
      <c r="P613" s="9"/>
      <c r="Q613" s="9"/>
      <c r="R613" s="9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</row>
  </sheetData>
  <mergeCells count="43">
    <mergeCell ref="A5:F5"/>
    <mergeCell ref="A1:L1"/>
    <mergeCell ref="A2:L2"/>
    <mergeCell ref="A3:F3"/>
    <mergeCell ref="G3:G4"/>
    <mergeCell ref="I3:I4"/>
    <mergeCell ref="K3:K4"/>
    <mergeCell ref="A4:F4"/>
    <mergeCell ref="A260:A261"/>
    <mergeCell ref="A292:A293"/>
    <mergeCell ref="B292:B293"/>
    <mergeCell ref="D300:D303"/>
    <mergeCell ref="D314:D315"/>
    <mergeCell ref="C316:F316"/>
    <mergeCell ref="D318:D319"/>
    <mergeCell ref="C320:F320"/>
    <mergeCell ref="D322:D325"/>
    <mergeCell ref="D328:D329"/>
    <mergeCell ref="E329:F329"/>
    <mergeCell ref="D335:D336"/>
    <mergeCell ref="C349:F349"/>
    <mergeCell ref="C350:C351"/>
    <mergeCell ref="C353:F353"/>
    <mergeCell ref="B381:F381"/>
    <mergeCell ref="C382:F382"/>
    <mergeCell ref="D383:F383"/>
    <mergeCell ref="A385:F385"/>
    <mergeCell ref="D398:D400"/>
    <mergeCell ref="D402:D403"/>
    <mergeCell ref="D415:D416"/>
    <mergeCell ref="E415:E416"/>
    <mergeCell ref="D422:D424"/>
    <mergeCell ref="B437:E437"/>
    <mergeCell ref="D439:F439"/>
    <mergeCell ref="E581:E583"/>
    <mergeCell ref="B585:B586"/>
    <mergeCell ref="B592:E592"/>
    <mergeCell ref="D594:F594"/>
    <mergeCell ref="A528:F528"/>
    <mergeCell ref="D534:D544"/>
    <mergeCell ref="D557:D564"/>
    <mergeCell ref="D570:D572"/>
    <mergeCell ref="E575:E576"/>
  </mergeCells>
  <phoneticPr fontId="2" type="noConversion"/>
  <pageMargins left="0.86614173228346458" right="0.47244094488188981" top="0.74803149606299213" bottom="0.62992125984251968" header="0.59055118110236227" footer="0.39370078740157483"/>
  <pageSetup paperSize="9" orientation="landscape" r:id="rId1"/>
  <headerFooter alignWithMargins="0">
    <oddFooter>&amp;C- &amp;P+6 -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7.109375" defaultRowHeight="12.75"/>
  <cols>
    <col min="1" max="1" width="23.21875" style="12" customWidth="1"/>
    <col min="2" max="2" width="1" style="12" customWidth="1"/>
    <col min="3" max="3" width="25" style="12" customWidth="1"/>
    <col min="4" max="16384" width="7.109375" style="12"/>
  </cols>
  <sheetData>
    <row r="1" spans="1:3">
      <c r="A1" s="11" t="s">
        <v>29</v>
      </c>
      <c r="C1" s="12" t="b">
        <v>0</v>
      </c>
    </row>
    <row r="2" spans="1:3" ht="13.5" thickBot="1">
      <c r="A2" s="11" t="s">
        <v>30</v>
      </c>
    </row>
    <row r="3" spans="1:3" ht="13.5" thickBot="1">
      <c r="A3" s="13" t="s">
        <v>31</v>
      </c>
      <c r="C3" s="14" t="s">
        <v>32</v>
      </c>
    </row>
    <row r="4" spans="1:3">
      <c r="A4" s="13" t="e">
        <v>#N/A</v>
      </c>
      <c r="C4" s="15" t="b">
        <v>0</v>
      </c>
    </row>
    <row r="5" spans="1:3">
      <c r="C5" s="15" t="e">
        <v>#NAME?</v>
      </c>
    </row>
    <row r="6" spans="1:3" ht="13.5" thickBot="1">
      <c r="C6" s="15" t="e">
        <f>#N/A</f>
        <v>#N/A</v>
      </c>
    </row>
    <row r="7" spans="1:3">
      <c r="A7" s="16" t="s">
        <v>33</v>
      </c>
      <c r="C7" s="15" t="e">
        <v>#NAME?</v>
      </c>
    </row>
    <row r="8" spans="1:3">
      <c r="A8" s="17" t="s">
        <v>34</v>
      </c>
      <c r="C8" s="15" t="e">
        <v>#NAME?</v>
      </c>
    </row>
    <row r="9" spans="1:3">
      <c r="A9" s="18" t="s">
        <v>35</v>
      </c>
      <c r="C9" s="15" t="e">
        <v>#NAME?</v>
      </c>
    </row>
    <row r="10" spans="1:3">
      <c r="A10" s="17" t="s">
        <v>36</v>
      </c>
      <c r="C10" s="15" t="b">
        <v>0</v>
      </c>
    </row>
    <row r="11" spans="1:3" ht="13.5" thickBot="1">
      <c r="A11" s="19" t="s">
        <v>37</v>
      </c>
      <c r="C11" s="15" t="b">
        <v>0</v>
      </c>
    </row>
    <row r="12" spans="1:3">
      <c r="C12" s="15" t="b">
        <v>0</v>
      </c>
    </row>
    <row r="13" spans="1:3" ht="13.5" thickBot="1">
      <c r="C13" s="15" t="b">
        <v>0</v>
      </c>
    </row>
    <row r="14" spans="1:3" ht="13.5" thickBot="1">
      <c r="A14" s="14" t="s">
        <v>38</v>
      </c>
      <c r="C14" s="20" t="e">
        <v>#NAME?</v>
      </c>
    </row>
    <row r="15" spans="1:3">
      <c r="A15" s="15" t="b">
        <v>0</v>
      </c>
    </row>
    <row r="16" spans="1:3" ht="13.5" thickBot="1">
      <c r="A16" s="15" t="b">
        <v>0</v>
      </c>
    </row>
    <row r="17" spans="1:3" ht="13.5" thickBot="1">
      <c r="A17" s="20" t="e">
        <v>#NAME?</v>
      </c>
      <c r="C17" s="14" t="s">
        <v>39</v>
      </c>
    </row>
    <row r="18" spans="1:3">
      <c r="C18" s="15" t="e">
        <v>#NAME?</v>
      </c>
    </row>
    <row r="19" spans="1:3">
      <c r="C19" s="15" t="e">
        <v>#NAME?</v>
      </c>
    </row>
    <row r="20" spans="1:3">
      <c r="A20" s="21" t="s">
        <v>40</v>
      </c>
      <c r="C20" s="15" t="e">
        <v>#NAME?</v>
      </c>
    </row>
    <row r="21" spans="1:3">
      <c r="A21" s="22" t="e">
        <v>#NAME?</v>
      </c>
      <c r="C21" s="15" t="e">
        <v>#NAME?</v>
      </c>
    </row>
    <row r="22" spans="1:3">
      <c r="A22" s="15" t="e">
        <v>#NAME?</v>
      </c>
      <c r="C22" s="15" t="e">
        <v>#NAME?</v>
      </c>
    </row>
    <row r="23" spans="1:3">
      <c r="A23" s="15" t="e">
        <f>#N/A</f>
        <v>#N/A</v>
      </c>
      <c r="C23" s="20" t="e">
        <v>#NAME?</v>
      </c>
    </row>
    <row r="24" spans="1:3">
      <c r="A24" s="15" t="e">
        <v>#NAME?</v>
      </c>
    </row>
    <row r="25" spans="1:3">
      <c r="A25" s="15" t="e">
        <v>#NAME?</v>
      </c>
    </row>
    <row r="26" spans="1:3" ht="13.5" thickBot="1">
      <c r="A26" s="15" t="b">
        <v>0</v>
      </c>
      <c r="C26" s="23" t="s">
        <v>41</v>
      </c>
    </row>
    <row r="27" spans="1:3">
      <c r="A27" s="15" t="b">
        <v>0</v>
      </c>
      <c r="C27" s="15" t="b">
        <v>0</v>
      </c>
    </row>
    <row r="28" spans="1:3">
      <c r="A28" s="15" t="b">
        <v>0</v>
      </c>
      <c r="C28" s="15" t="e">
        <v>#NAME?</v>
      </c>
    </row>
    <row r="29" spans="1:3">
      <c r="A29" s="15" t="b">
        <v>0</v>
      </c>
      <c r="C29" s="15" t="e">
        <f>#N/A</f>
        <v>#N/A</v>
      </c>
    </row>
    <row r="30" spans="1:3">
      <c r="A30" s="15" t="b">
        <v>0</v>
      </c>
      <c r="C30" s="15" t="e">
        <v>#NAME?</v>
      </c>
    </row>
    <row r="31" spans="1:3">
      <c r="A31" s="15" t="b">
        <v>0</v>
      </c>
      <c r="C31" s="15" t="e">
        <v>#NAME?</v>
      </c>
    </row>
    <row r="32" spans="1:3">
      <c r="A32" s="15" t="b">
        <v>0</v>
      </c>
      <c r="C32" s="15" t="b">
        <v>0</v>
      </c>
    </row>
    <row r="33" spans="1:3">
      <c r="A33" s="15" t="b">
        <v>0</v>
      </c>
      <c r="C33" s="15" t="b">
        <v>0</v>
      </c>
    </row>
    <row r="34" spans="1:3">
      <c r="A34" s="15" t="b">
        <v>0</v>
      </c>
      <c r="C34" s="15" t="b">
        <v>0</v>
      </c>
    </row>
    <row r="35" spans="1:3">
      <c r="A35" s="15" t="b">
        <v>0</v>
      </c>
      <c r="C35" s="15" t="e">
        <v>#NAME?</v>
      </c>
    </row>
    <row r="36" spans="1:3">
      <c r="A36" s="15" t="b">
        <v>0</v>
      </c>
      <c r="C36" s="20" t="e">
        <v>#NAME?</v>
      </c>
    </row>
    <row r="37" spans="1:3">
      <c r="A37" s="15" t="b">
        <v>0</v>
      </c>
    </row>
    <row r="38" spans="1:3">
      <c r="A38" s="15" t="b">
        <v>0</v>
      </c>
    </row>
    <row r="39" spans="1:3">
      <c r="A39" s="15" t="b">
        <v>0</v>
      </c>
      <c r="C39" s="22" t="e">
        <v>#NAME?</v>
      </c>
    </row>
    <row r="40" spans="1:3">
      <c r="A40" s="15" t="b">
        <v>0</v>
      </c>
      <c r="C40" s="15" t="b">
        <v>0</v>
      </c>
    </row>
    <row r="41" spans="1:3">
      <c r="A41" s="20" t="e">
        <v>#NAME?</v>
      </c>
      <c r="C41" s="20" t="e">
        <v>#NAME?</v>
      </c>
    </row>
  </sheetData>
  <sheetProtection password="8863" sheet="1" objects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제1추 세입총괄표</vt:lpstr>
      <vt:lpstr>제1추 세출총괄표</vt:lpstr>
      <vt:lpstr>'제1추 세입총괄표'!Print_Titles</vt:lpstr>
      <vt:lpstr>'제1추 세출총괄표'!Print_Titles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남홍진</dc:creator>
  <cp:lastModifiedBy>user</cp:lastModifiedBy>
  <cp:lastPrinted>2016-07-29T04:48:49Z</cp:lastPrinted>
  <dcterms:created xsi:type="dcterms:W3CDTF">2008-08-13T08:03:00Z</dcterms:created>
  <dcterms:modified xsi:type="dcterms:W3CDTF">2016-08-01T08:22:52Z</dcterms:modified>
</cp:coreProperties>
</file>